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ate1904="1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c6bfebf7dca59fe/Bernd/Selbstständigkeit/Blog/Zeiterfassung/"/>
    </mc:Choice>
  </mc:AlternateContent>
  <xr:revisionPtr revIDLastSave="0" documentId="8_{E8282954-C7B8-40C1-8833-DC529B75F7CC}" xr6:coauthVersionLast="47" xr6:coauthVersionMax="47" xr10:uidLastSave="{00000000-0000-0000-0000-000000000000}"/>
  <bookViews>
    <workbookView xWindow="-120" yWindow="-120" windowWidth="20730" windowHeight="11160" xr2:uid="{6C1D4738-267E-48E7-9DB2-C95FE2B445C6}"/>
  </bookViews>
  <sheets>
    <sheet name="Auswertung" sheetId="3" r:id="rId1"/>
    <sheet name="Zeiterfassung" sheetId="2" r:id="rId2"/>
    <sheet name="Stammdaten" sheetId="1" r:id="rId3"/>
    <sheet name="Hilfe" sheetId="4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H6" i="2"/>
  <c r="H7" i="2"/>
  <c r="H8" i="2"/>
  <c r="H9" i="2"/>
  <c r="H10" i="2"/>
  <c r="H11" i="2"/>
  <c r="H17" i="2"/>
  <c r="H18" i="2"/>
  <c r="H24" i="2"/>
  <c r="H25" i="2"/>
  <c r="H26" i="2"/>
  <c r="H31" i="2"/>
  <c r="H32" i="2"/>
  <c r="H38" i="2"/>
  <c r="H39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5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H40" i="2" s="1"/>
  <c r="J39" i="2"/>
  <c r="J38" i="2"/>
  <c r="J37" i="2"/>
  <c r="H37" i="2" s="1"/>
  <c r="J36" i="2"/>
  <c r="J35" i="2"/>
  <c r="J34" i="2"/>
  <c r="H34" i="2" s="1"/>
  <c r="J33" i="2"/>
  <c r="H33" i="2" s="1"/>
  <c r="J32" i="2"/>
  <c r="J31" i="2"/>
  <c r="J30" i="2"/>
  <c r="J29" i="2"/>
  <c r="H29" i="2" s="1"/>
  <c r="J28" i="2"/>
  <c r="H28" i="2" s="1"/>
  <c r="J27" i="2"/>
  <c r="H27" i="2" s="1"/>
  <c r="J26" i="2"/>
  <c r="J25" i="2"/>
  <c r="J24" i="2"/>
  <c r="J23" i="2"/>
  <c r="H23" i="2" s="1"/>
  <c r="J22" i="2"/>
  <c r="H22" i="2" s="1"/>
  <c r="J21" i="2"/>
  <c r="J20" i="2"/>
  <c r="H20" i="2" s="1"/>
  <c r="J19" i="2"/>
  <c r="H19" i="2" s="1"/>
  <c r="J18" i="2"/>
  <c r="J17" i="2"/>
  <c r="J16" i="2"/>
  <c r="J15" i="2"/>
  <c r="H15" i="2" s="1"/>
  <c r="J14" i="2"/>
  <c r="J13" i="2"/>
  <c r="H13" i="2" s="1"/>
  <c r="J12" i="2"/>
  <c r="H12" i="2" s="1"/>
  <c r="J11" i="2"/>
  <c r="J10" i="2"/>
  <c r="J9" i="2"/>
  <c r="J8" i="2"/>
  <c r="J7" i="2"/>
  <c r="J6" i="2"/>
  <c r="J5" i="2"/>
  <c r="A5" i="2"/>
  <c r="A6" i="2" s="1"/>
  <c r="E2" i="3"/>
  <c r="D5" i="2" l="1"/>
  <c r="H36" i="2"/>
  <c r="H21" i="2"/>
  <c r="H14" i="2"/>
  <c r="H30" i="2"/>
  <c r="H35" i="2"/>
  <c r="H16" i="2"/>
  <c r="A7" i="2"/>
  <c r="B6" i="2"/>
  <c r="C6" i="2" s="1"/>
  <c r="D6" i="2" s="1"/>
  <c r="K6" i="2" s="1"/>
  <c r="L6" i="2" s="1"/>
  <c r="B5" i="2"/>
  <c r="C5" i="2" s="1"/>
  <c r="K5" i="2" l="1"/>
  <c r="L5" i="2" s="1"/>
  <c r="A8" i="2"/>
  <c r="B7" i="2"/>
  <c r="C7" i="2" s="1"/>
  <c r="D7" i="2" s="1"/>
  <c r="K7" i="2" s="1"/>
  <c r="L7" i="2" s="1"/>
  <c r="A9" i="2" l="1"/>
  <c r="B8" i="2"/>
  <c r="C8" i="2" s="1"/>
  <c r="D8" i="2" s="1"/>
  <c r="K8" i="2" s="1"/>
  <c r="L8" i="2" s="1"/>
  <c r="A10" i="2" l="1"/>
  <c r="B9" i="2"/>
  <c r="C9" i="2" s="1"/>
  <c r="D9" i="2" s="1"/>
  <c r="K9" i="2" s="1"/>
  <c r="L9" i="2" s="1"/>
  <c r="D10" i="2" l="1"/>
  <c r="A11" i="2"/>
  <c r="B10" i="2"/>
  <c r="C10" i="2" s="1"/>
  <c r="K10" i="2" l="1"/>
  <c r="L10" i="2" s="1"/>
  <c r="A12" i="2"/>
  <c r="B11" i="2"/>
  <c r="C11" i="2" s="1"/>
  <c r="D11" i="2" s="1"/>
  <c r="K11" i="2" s="1"/>
  <c r="L11" i="2" s="1"/>
  <c r="A13" i="2" l="1"/>
  <c r="B12" i="2"/>
  <c r="C12" i="2" s="1"/>
  <c r="D12" i="2" s="1"/>
  <c r="K12" i="2" s="1"/>
  <c r="L12" i="2" s="1"/>
  <c r="A14" i="2" l="1"/>
  <c r="B13" i="2"/>
  <c r="C13" i="2" s="1"/>
  <c r="D13" i="2" s="1"/>
  <c r="K13" i="2" s="1"/>
  <c r="L13" i="2" s="1"/>
  <c r="A15" i="2" l="1"/>
  <c r="B14" i="2"/>
  <c r="C14" i="2" s="1"/>
  <c r="D14" i="2" s="1"/>
  <c r="K14" i="2" s="1"/>
  <c r="L14" i="2" s="1"/>
  <c r="A16" i="2" l="1"/>
  <c r="B15" i="2"/>
  <c r="C15" i="2" s="1"/>
  <c r="D15" i="2" s="1"/>
  <c r="K15" i="2" s="1"/>
  <c r="L15" i="2" s="1"/>
  <c r="A17" i="2" l="1"/>
  <c r="B16" i="2"/>
  <c r="C16" i="2" s="1"/>
  <c r="D16" i="2" s="1"/>
  <c r="K16" i="2" s="1"/>
  <c r="L16" i="2" s="1"/>
  <c r="A18" i="2" l="1"/>
  <c r="B17" i="2"/>
  <c r="C17" i="2" s="1"/>
  <c r="D17" i="2" s="1"/>
  <c r="K17" i="2" s="1"/>
  <c r="L17" i="2" s="1"/>
  <c r="A19" i="2" l="1"/>
  <c r="B18" i="2"/>
  <c r="C18" i="2" s="1"/>
  <c r="D18" i="2" s="1"/>
  <c r="K18" i="2" s="1"/>
  <c r="L18" i="2" s="1"/>
  <c r="A20" i="2" l="1"/>
  <c r="B19" i="2"/>
  <c r="C19" i="2" s="1"/>
  <c r="D19" i="2" s="1"/>
  <c r="K19" i="2" s="1"/>
  <c r="L19" i="2" s="1"/>
  <c r="A21" i="2" l="1"/>
  <c r="B20" i="2"/>
  <c r="C20" i="2" s="1"/>
  <c r="D20" i="2" s="1"/>
  <c r="K20" i="2" s="1"/>
  <c r="L20" i="2" s="1"/>
  <c r="A22" i="2" l="1"/>
  <c r="B21" i="2"/>
  <c r="C21" i="2" s="1"/>
  <c r="D21" i="2" s="1"/>
  <c r="K21" i="2" s="1"/>
  <c r="L21" i="2" s="1"/>
  <c r="A23" i="2" l="1"/>
  <c r="B22" i="2"/>
  <c r="C22" i="2" s="1"/>
  <c r="D22" i="2" s="1"/>
  <c r="K22" i="2" s="1"/>
  <c r="L22" i="2" s="1"/>
  <c r="A24" i="2" l="1"/>
  <c r="B23" i="2"/>
  <c r="C23" i="2" s="1"/>
  <c r="D23" i="2" s="1"/>
  <c r="K23" i="2" s="1"/>
  <c r="L23" i="2" s="1"/>
  <c r="A25" i="2" l="1"/>
  <c r="B24" i="2"/>
  <c r="C24" i="2" s="1"/>
  <c r="D24" i="2" s="1"/>
  <c r="K24" i="2" s="1"/>
  <c r="L24" i="2" s="1"/>
  <c r="A26" i="2" l="1"/>
  <c r="B25" i="2"/>
  <c r="C25" i="2" s="1"/>
  <c r="D25" i="2" s="1"/>
  <c r="K25" i="2" s="1"/>
  <c r="L25" i="2" s="1"/>
  <c r="A27" i="2" l="1"/>
  <c r="B26" i="2"/>
  <c r="C26" i="2" s="1"/>
  <c r="D26" i="2" s="1"/>
  <c r="K26" i="2" s="1"/>
  <c r="L26" i="2" s="1"/>
  <c r="A28" i="2" l="1"/>
  <c r="B27" i="2"/>
  <c r="C27" i="2" s="1"/>
  <c r="D27" i="2" s="1"/>
  <c r="K27" i="2" s="1"/>
  <c r="L27" i="2" s="1"/>
  <c r="A29" i="2" l="1"/>
  <c r="B28" i="2"/>
  <c r="C28" i="2" s="1"/>
  <c r="D28" i="2" s="1"/>
  <c r="K28" i="2" s="1"/>
  <c r="L28" i="2" s="1"/>
  <c r="A30" i="2" l="1"/>
  <c r="B29" i="2"/>
  <c r="C29" i="2" s="1"/>
  <c r="D29" i="2" s="1"/>
  <c r="K29" i="2" s="1"/>
  <c r="L29" i="2" s="1"/>
  <c r="A31" i="2" l="1"/>
  <c r="B30" i="2"/>
  <c r="C30" i="2" s="1"/>
  <c r="D30" i="2" s="1"/>
  <c r="K30" i="2" s="1"/>
  <c r="L30" i="2" s="1"/>
  <c r="A32" i="2" l="1"/>
  <c r="B31" i="2"/>
  <c r="C31" i="2" s="1"/>
  <c r="D31" i="2" s="1"/>
  <c r="K31" i="2" s="1"/>
  <c r="L31" i="2" s="1"/>
  <c r="A33" i="2" l="1"/>
  <c r="B32" i="2"/>
  <c r="C32" i="2" s="1"/>
  <c r="D32" i="2" s="1"/>
  <c r="K32" i="2" s="1"/>
  <c r="L32" i="2" s="1"/>
  <c r="A34" i="2" l="1"/>
  <c r="B33" i="2"/>
  <c r="C33" i="2" s="1"/>
  <c r="D33" i="2" s="1"/>
  <c r="K33" i="2" s="1"/>
  <c r="L33" i="2" s="1"/>
  <c r="A35" i="2" l="1"/>
  <c r="B34" i="2"/>
  <c r="C34" i="2" s="1"/>
  <c r="D34" i="2" s="1"/>
  <c r="K34" i="2" s="1"/>
  <c r="L34" i="2" s="1"/>
  <c r="A36" i="2" l="1"/>
  <c r="B35" i="2"/>
  <c r="C35" i="2" s="1"/>
  <c r="D35" i="2" s="1"/>
  <c r="K35" i="2" s="1"/>
  <c r="L35" i="2" s="1"/>
  <c r="A37" i="2" l="1"/>
  <c r="B36" i="2"/>
  <c r="C36" i="2" s="1"/>
  <c r="D36" i="2" s="1"/>
  <c r="K36" i="2" s="1"/>
  <c r="L36" i="2" s="1"/>
  <c r="A38" i="2" l="1"/>
  <c r="B37" i="2"/>
  <c r="C37" i="2" s="1"/>
  <c r="D37" i="2" s="1"/>
  <c r="K37" i="2" s="1"/>
  <c r="L37" i="2" s="1"/>
  <c r="A39" i="2" l="1"/>
  <c r="B38" i="2"/>
  <c r="C38" i="2" s="1"/>
  <c r="D38" i="2" s="1"/>
  <c r="K38" i="2" s="1"/>
  <c r="L38" i="2" s="1"/>
  <c r="A40" i="2" l="1"/>
  <c r="B39" i="2"/>
  <c r="C39" i="2" s="1"/>
  <c r="D39" i="2" s="1"/>
  <c r="K39" i="2" s="1"/>
  <c r="L39" i="2" s="1"/>
  <c r="A41" i="2" l="1"/>
  <c r="B40" i="2"/>
  <c r="C40" i="2" s="1"/>
  <c r="D40" i="2" s="1"/>
  <c r="K40" i="2" s="1"/>
  <c r="L40" i="2" s="1"/>
  <c r="A42" i="2" l="1"/>
  <c r="B41" i="2"/>
  <c r="C41" i="2" s="1"/>
  <c r="D41" i="2" s="1"/>
  <c r="K41" i="2" s="1"/>
  <c r="L41" i="2" s="1"/>
  <c r="A43" i="2" l="1"/>
  <c r="B42" i="2"/>
  <c r="C42" i="2" s="1"/>
  <c r="D42" i="2" s="1"/>
  <c r="K42" i="2" s="1"/>
  <c r="L42" i="2" s="1"/>
  <c r="A44" i="2" l="1"/>
  <c r="B43" i="2"/>
  <c r="C43" i="2" s="1"/>
  <c r="D43" i="2" s="1"/>
  <c r="K43" i="2" s="1"/>
  <c r="L43" i="2" s="1"/>
  <c r="A45" i="2" l="1"/>
  <c r="B44" i="2"/>
  <c r="C44" i="2" s="1"/>
  <c r="D44" i="2" s="1"/>
  <c r="K44" i="2" s="1"/>
  <c r="L44" i="2" s="1"/>
  <c r="A46" i="2" l="1"/>
  <c r="B45" i="2"/>
  <c r="C45" i="2" s="1"/>
  <c r="D45" i="2" s="1"/>
  <c r="K45" i="2" s="1"/>
  <c r="L45" i="2" s="1"/>
  <c r="A47" i="2" l="1"/>
  <c r="B46" i="2"/>
  <c r="C46" i="2" s="1"/>
  <c r="D46" i="2" s="1"/>
  <c r="K46" i="2" s="1"/>
  <c r="L46" i="2" s="1"/>
  <c r="A48" i="2" l="1"/>
  <c r="B47" i="2"/>
  <c r="C47" i="2" s="1"/>
  <c r="D47" i="2" s="1"/>
  <c r="K47" i="2" s="1"/>
  <c r="L47" i="2" s="1"/>
  <c r="A49" i="2" l="1"/>
  <c r="B48" i="2"/>
  <c r="C48" i="2" s="1"/>
  <c r="D48" i="2" s="1"/>
  <c r="K48" i="2" s="1"/>
  <c r="L48" i="2" s="1"/>
  <c r="A50" i="2" l="1"/>
  <c r="B49" i="2"/>
  <c r="C49" i="2" s="1"/>
  <c r="D49" i="2" s="1"/>
  <c r="K49" i="2" s="1"/>
  <c r="L49" i="2" s="1"/>
  <c r="A51" i="2" l="1"/>
  <c r="B50" i="2"/>
  <c r="C50" i="2" s="1"/>
  <c r="D50" i="2" s="1"/>
  <c r="K50" i="2" s="1"/>
  <c r="L50" i="2" s="1"/>
  <c r="A52" i="2" l="1"/>
  <c r="B51" i="2"/>
  <c r="C51" i="2" s="1"/>
  <c r="D51" i="2" s="1"/>
  <c r="K51" i="2" s="1"/>
  <c r="L51" i="2" s="1"/>
  <c r="A53" i="2" l="1"/>
  <c r="B52" i="2"/>
  <c r="C52" i="2" s="1"/>
  <c r="D52" i="2" s="1"/>
  <c r="K52" i="2" s="1"/>
  <c r="L52" i="2" s="1"/>
  <c r="A54" i="2" l="1"/>
  <c r="B53" i="2"/>
  <c r="C53" i="2" s="1"/>
  <c r="D53" i="2" s="1"/>
  <c r="K53" i="2" s="1"/>
  <c r="L53" i="2" s="1"/>
  <c r="A55" i="2" l="1"/>
  <c r="B54" i="2"/>
  <c r="C54" i="2" s="1"/>
  <c r="D54" i="2" s="1"/>
  <c r="K54" i="2" s="1"/>
  <c r="L54" i="2" s="1"/>
  <c r="A56" i="2" l="1"/>
  <c r="B55" i="2"/>
  <c r="C55" i="2" s="1"/>
  <c r="D55" i="2" s="1"/>
  <c r="K55" i="2" s="1"/>
  <c r="L55" i="2" s="1"/>
  <c r="A57" i="2" l="1"/>
  <c r="B56" i="2"/>
  <c r="C56" i="2" s="1"/>
  <c r="D56" i="2" s="1"/>
  <c r="K56" i="2" s="1"/>
  <c r="L56" i="2" s="1"/>
  <c r="A58" i="2" l="1"/>
  <c r="B57" i="2"/>
  <c r="C57" i="2" s="1"/>
  <c r="D57" i="2" s="1"/>
  <c r="K57" i="2" s="1"/>
  <c r="L57" i="2" s="1"/>
  <c r="A59" i="2" l="1"/>
  <c r="B58" i="2"/>
  <c r="C58" i="2" s="1"/>
  <c r="D58" i="2" s="1"/>
  <c r="K58" i="2" s="1"/>
  <c r="L58" i="2" s="1"/>
  <c r="A60" i="2" l="1"/>
  <c r="B59" i="2"/>
  <c r="C59" i="2" s="1"/>
  <c r="D59" i="2" s="1"/>
  <c r="K59" i="2" s="1"/>
  <c r="L59" i="2" s="1"/>
  <c r="A61" i="2" l="1"/>
  <c r="B60" i="2"/>
  <c r="C60" i="2" s="1"/>
  <c r="D60" i="2" s="1"/>
  <c r="K60" i="2" s="1"/>
  <c r="L60" i="2" s="1"/>
  <c r="A62" i="2" l="1"/>
  <c r="B61" i="2"/>
  <c r="C61" i="2" s="1"/>
  <c r="D61" i="2" s="1"/>
  <c r="K61" i="2" s="1"/>
  <c r="L61" i="2" s="1"/>
  <c r="A63" i="2" l="1"/>
  <c r="B62" i="2"/>
  <c r="C62" i="2" s="1"/>
  <c r="D62" i="2" s="1"/>
  <c r="K62" i="2" s="1"/>
  <c r="L62" i="2" s="1"/>
  <c r="A64" i="2" l="1"/>
  <c r="B63" i="2"/>
  <c r="C63" i="2" s="1"/>
  <c r="D63" i="2" s="1"/>
  <c r="K63" i="2" s="1"/>
  <c r="L63" i="2" s="1"/>
  <c r="A65" i="2" l="1"/>
  <c r="B64" i="2"/>
  <c r="C64" i="2" s="1"/>
  <c r="D64" i="2" s="1"/>
  <c r="K64" i="2" s="1"/>
  <c r="L64" i="2" s="1"/>
  <c r="A66" i="2" l="1"/>
  <c r="B65" i="2"/>
  <c r="C65" i="2" s="1"/>
  <c r="D65" i="2" s="1"/>
  <c r="K65" i="2" s="1"/>
  <c r="L65" i="2" s="1"/>
  <c r="A67" i="2" l="1"/>
  <c r="B66" i="2"/>
  <c r="C66" i="2" s="1"/>
  <c r="D66" i="2" s="1"/>
  <c r="K66" i="2" s="1"/>
  <c r="L66" i="2" s="1"/>
  <c r="A68" i="2" l="1"/>
  <c r="B67" i="2"/>
  <c r="C67" i="2" s="1"/>
  <c r="D67" i="2" s="1"/>
  <c r="K67" i="2" s="1"/>
  <c r="L67" i="2" s="1"/>
  <c r="A69" i="2" l="1"/>
  <c r="B68" i="2"/>
  <c r="C68" i="2" s="1"/>
  <c r="D68" i="2" s="1"/>
  <c r="K68" i="2" s="1"/>
  <c r="L68" i="2" s="1"/>
  <c r="A70" i="2" l="1"/>
  <c r="B69" i="2"/>
  <c r="C69" i="2" s="1"/>
  <c r="D69" i="2" s="1"/>
  <c r="K69" i="2" s="1"/>
  <c r="L69" i="2" s="1"/>
  <c r="A71" i="2" l="1"/>
  <c r="B70" i="2"/>
  <c r="C70" i="2" s="1"/>
  <c r="D70" i="2" s="1"/>
  <c r="K70" i="2" s="1"/>
  <c r="L70" i="2" s="1"/>
  <c r="A72" i="2" l="1"/>
  <c r="B71" i="2"/>
  <c r="C71" i="2" s="1"/>
  <c r="D71" i="2" s="1"/>
  <c r="K71" i="2" s="1"/>
  <c r="L71" i="2" s="1"/>
  <c r="A73" i="2" l="1"/>
  <c r="B72" i="2"/>
  <c r="C72" i="2" s="1"/>
  <c r="D72" i="2" s="1"/>
  <c r="K72" i="2" s="1"/>
  <c r="L72" i="2" s="1"/>
  <c r="A74" i="2" l="1"/>
  <c r="B73" i="2"/>
  <c r="C73" i="2" s="1"/>
  <c r="D73" i="2" s="1"/>
  <c r="K73" i="2" s="1"/>
  <c r="L73" i="2" s="1"/>
  <c r="A75" i="2" l="1"/>
  <c r="B74" i="2"/>
  <c r="C74" i="2" s="1"/>
  <c r="D74" i="2" s="1"/>
  <c r="K74" i="2" s="1"/>
  <c r="L74" i="2" s="1"/>
  <c r="A76" i="2" l="1"/>
  <c r="B75" i="2"/>
  <c r="C75" i="2" s="1"/>
  <c r="D75" i="2" s="1"/>
  <c r="K75" i="2" s="1"/>
  <c r="L75" i="2" s="1"/>
  <c r="A77" i="2" l="1"/>
  <c r="B76" i="2"/>
  <c r="C76" i="2" s="1"/>
  <c r="D76" i="2" s="1"/>
  <c r="K76" i="2" s="1"/>
  <c r="L76" i="2" s="1"/>
  <c r="A78" i="2" l="1"/>
  <c r="B77" i="2"/>
  <c r="C77" i="2" s="1"/>
  <c r="D77" i="2" s="1"/>
  <c r="K77" i="2" s="1"/>
  <c r="L77" i="2" s="1"/>
  <c r="A79" i="2" l="1"/>
  <c r="B78" i="2"/>
  <c r="C78" i="2" s="1"/>
  <c r="D78" i="2" s="1"/>
  <c r="K78" i="2" s="1"/>
  <c r="L78" i="2" s="1"/>
  <c r="A80" i="2" l="1"/>
  <c r="B79" i="2"/>
  <c r="C79" i="2" s="1"/>
  <c r="D79" i="2" s="1"/>
  <c r="K79" i="2" s="1"/>
  <c r="L79" i="2" s="1"/>
  <c r="A81" i="2" l="1"/>
  <c r="B80" i="2"/>
  <c r="C80" i="2" s="1"/>
  <c r="D80" i="2" s="1"/>
  <c r="K80" i="2" s="1"/>
  <c r="L80" i="2" s="1"/>
  <c r="A82" i="2" l="1"/>
  <c r="B81" i="2"/>
  <c r="C81" i="2" s="1"/>
  <c r="D81" i="2" s="1"/>
  <c r="K81" i="2" s="1"/>
  <c r="L81" i="2" s="1"/>
  <c r="A83" i="2" l="1"/>
  <c r="B82" i="2"/>
  <c r="C82" i="2" s="1"/>
  <c r="D82" i="2" s="1"/>
  <c r="K82" i="2" s="1"/>
  <c r="L82" i="2" s="1"/>
  <c r="A84" i="2" l="1"/>
  <c r="B83" i="2"/>
  <c r="C83" i="2" s="1"/>
  <c r="D83" i="2" s="1"/>
  <c r="K83" i="2" s="1"/>
  <c r="L83" i="2" s="1"/>
  <c r="A85" i="2" l="1"/>
  <c r="B84" i="2"/>
  <c r="C84" i="2" s="1"/>
  <c r="D84" i="2" s="1"/>
  <c r="K84" i="2" s="1"/>
  <c r="L84" i="2" s="1"/>
  <c r="A86" i="2" l="1"/>
  <c r="B85" i="2"/>
  <c r="C85" i="2" s="1"/>
  <c r="D85" i="2" s="1"/>
  <c r="K85" i="2" s="1"/>
  <c r="L85" i="2" s="1"/>
  <c r="A87" i="2" l="1"/>
  <c r="B86" i="2"/>
  <c r="C86" i="2" s="1"/>
  <c r="D86" i="2" s="1"/>
  <c r="K86" i="2" s="1"/>
  <c r="L86" i="2" s="1"/>
  <c r="A88" i="2" l="1"/>
  <c r="B87" i="2"/>
  <c r="C87" i="2" s="1"/>
  <c r="D87" i="2" s="1"/>
  <c r="K87" i="2" s="1"/>
  <c r="L87" i="2" s="1"/>
  <c r="A89" i="2" l="1"/>
  <c r="B88" i="2"/>
  <c r="C88" i="2" s="1"/>
  <c r="D88" i="2" s="1"/>
  <c r="K88" i="2" s="1"/>
  <c r="L88" i="2" s="1"/>
  <c r="A90" i="2" l="1"/>
  <c r="B89" i="2"/>
  <c r="C89" i="2" s="1"/>
  <c r="D89" i="2" s="1"/>
  <c r="K89" i="2" s="1"/>
  <c r="L89" i="2" s="1"/>
  <c r="A91" i="2" l="1"/>
  <c r="B90" i="2"/>
  <c r="C90" i="2" s="1"/>
  <c r="D90" i="2" s="1"/>
  <c r="K90" i="2" s="1"/>
  <c r="L90" i="2" s="1"/>
  <c r="A92" i="2" l="1"/>
  <c r="B91" i="2"/>
  <c r="C91" i="2" s="1"/>
  <c r="D91" i="2" s="1"/>
  <c r="K91" i="2" s="1"/>
  <c r="L91" i="2" s="1"/>
  <c r="A93" i="2" l="1"/>
  <c r="B92" i="2"/>
  <c r="C92" i="2" s="1"/>
  <c r="D92" i="2" s="1"/>
  <c r="K92" i="2" s="1"/>
  <c r="L92" i="2" s="1"/>
  <c r="D93" i="2" l="1"/>
  <c r="A94" i="2"/>
  <c r="B93" i="2"/>
  <c r="C93" i="2" s="1"/>
  <c r="K93" i="2" l="1"/>
  <c r="L93" i="2" s="1"/>
  <c r="A95" i="2"/>
  <c r="B94" i="2"/>
  <c r="C94" i="2" s="1"/>
  <c r="D94" i="2" s="1"/>
  <c r="K94" i="2" s="1"/>
  <c r="L94" i="2" s="1"/>
  <c r="D95" i="2" l="1"/>
  <c r="A96" i="2"/>
  <c r="B95" i="2"/>
  <c r="C95" i="2" s="1"/>
  <c r="D96" i="2" l="1"/>
  <c r="K95" i="2"/>
  <c r="L95" i="2" s="1"/>
  <c r="A97" i="2"/>
  <c r="B96" i="2"/>
  <c r="C96" i="2" s="1"/>
  <c r="K96" i="2" l="1"/>
  <c r="L96" i="2" s="1"/>
  <c r="A98" i="2"/>
  <c r="B97" i="2"/>
  <c r="C97" i="2" s="1"/>
  <c r="D97" i="2" s="1"/>
  <c r="K97" i="2" s="1"/>
  <c r="L97" i="2" s="1"/>
  <c r="A99" i="2" l="1"/>
  <c r="B98" i="2"/>
  <c r="C98" i="2" s="1"/>
  <c r="D98" i="2" s="1"/>
  <c r="K98" i="2" s="1"/>
  <c r="L98" i="2" s="1"/>
  <c r="A100" i="2" l="1"/>
  <c r="B99" i="2"/>
  <c r="C99" i="2" s="1"/>
  <c r="D99" i="2" s="1"/>
  <c r="K99" i="2" s="1"/>
  <c r="L99" i="2" s="1"/>
  <c r="A101" i="2" l="1"/>
  <c r="B100" i="2"/>
  <c r="C100" i="2" s="1"/>
  <c r="D100" i="2" s="1"/>
  <c r="K100" i="2" s="1"/>
  <c r="L100" i="2" s="1"/>
  <c r="A102" i="2" l="1"/>
  <c r="B101" i="2"/>
  <c r="C101" i="2" s="1"/>
  <c r="D101" i="2" s="1"/>
  <c r="K101" i="2" s="1"/>
  <c r="L101" i="2" s="1"/>
  <c r="A103" i="2" l="1"/>
  <c r="B102" i="2"/>
  <c r="C102" i="2" s="1"/>
  <c r="D102" i="2" s="1"/>
  <c r="K102" i="2" s="1"/>
  <c r="L102" i="2" s="1"/>
  <c r="A104" i="2" l="1"/>
  <c r="B103" i="2"/>
  <c r="C103" i="2" s="1"/>
  <c r="D103" i="2" s="1"/>
  <c r="K103" i="2" s="1"/>
  <c r="L103" i="2" s="1"/>
  <c r="A105" i="2" l="1"/>
  <c r="B104" i="2"/>
  <c r="C104" i="2" s="1"/>
  <c r="D104" i="2" s="1"/>
  <c r="K104" i="2" s="1"/>
  <c r="L104" i="2" s="1"/>
  <c r="A106" i="2" l="1"/>
  <c r="B105" i="2"/>
  <c r="C105" i="2" s="1"/>
  <c r="D105" i="2" s="1"/>
  <c r="K105" i="2" s="1"/>
  <c r="L105" i="2" s="1"/>
  <c r="A107" i="2" l="1"/>
  <c r="B106" i="2"/>
  <c r="C106" i="2" s="1"/>
  <c r="D106" i="2" s="1"/>
  <c r="K106" i="2" s="1"/>
  <c r="L106" i="2" s="1"/>
  <c r="A108" i="2" l="1"/>
  <c r="B107" i="2"/>
  <c r="C107" i="2" s="1"/>
  <c r="D107" i="2" s="1"/>
  <c r="K107" i="2" s="1"/>
  <c r="L107" i="2" s="1"/>
  <c r="A109" i="2" l="1"/>
  <c r="B108" i="2"/>
  <c r="C108" i="2" s="1"/>
  <c r="D108" i="2" s="1"/>
  <c r="K108" i="2" s="1"/>
  <c r="L108" i="2" s="1"/>
  <c r="A110" i="2" l="1"/>
  <c r="B109" i="2"/>
  <c r="C109" i="2" s="1"/>
  <c r="D109" i="2" s="1"/>
  <c r="K109" i="2" s="1"/>
  <c r="L109" i="2" s="1"/>
  <c r="A111" i="2" l="1"/>
  <c r="B110" i="2"/>
  <c r="C110" i="2" s="1"/>
  <c r="D110" i="2" s="1"/>
  <c r="K110" i="2" s="1"/>
  <c r="L110" i="2" s="1"/>
  <c r="A112" i="2" l="1"/>
  <c r="B111" i="2"/>
  <c r="C111" i="2" s="1"/>
  <c r="D111" i="2" s="1"/>
  <c r="K111" i="2" s="1"/>
  <c r="L111" i="2" s="1"/>
  <c r="A113" i="2" l="1"/>
  <c r="B112" i="2"/>
  <c r="C112" i="2" s="1"/>
  <c r="D112" i="2" s="1"/>
  <c r="K112" i="2" s="1"/>
  <c r="L112" i="2" s="1"/>
  <c r="A114" i="2" l="1"/>
  <c r="B113" i="2"/>
  <c r="C113" i="2" s="1"/>
  <c r="D113" i="2" s="1"/>
  <c r="K113" i="2" s="1"/>
  <c r="L113" i="2" s="1"/>
  <c r="A115" i="2" l="1"/>
  <c r="B114" i="2"/>
  <c r="C114" i="2" s="1"/>
  <c r="D114" i="2" s="1"/>
  <c r="K114" i="2" s="1"/>
  <c r="L114" i="2" s="1"/>
  <c r="A116" i="2" l="1"/>
  <c r="B115" i="2"/>
  <c r="C115" i="2" s="1"/>
  <c r="D115" i="2" s="1"/>
  <c r="K115" i="2" s="1"/>
  <c r="L115" i="2" s="1"/>
  <c r="A117" i="2" l="1"/>
  <c r="B116" i="2"/>
  <c r="C116" i="2" s="1"/>
  <c r="D116" i="2" s="1"/>
  <c r="K116" i="2" s="1"/>
  <c r="L116" i="2" s="1"/>
  <c r="A118" i="2" l="1"/>
  <c r="B117" i="2"/>
  <c r="C117" i="2" s="1"/>
  <c r="D117" i="2" s="1"/>
  <c r="K117" i="2" s="1"/>
  <c r="L117" i="2" s="1"/>
  <c r="A119" i="2" l="1"/>
  <c r="B118" i="2"/>
  <c r="C118" i="2" s="1"/>
  <c r="D118" i="2" s="1"/>
  <c r="K118" i="2" s="1"/>
  <c r="L118" i="2" s="1"/>
  <c r="A120" i="2" l="1"/>
  <c r="B119" i="2"/>
  <c r="C119" i="2" s="1"/>
  <c r="D119" i="2" s="1"/>
  <c r="K119" i="2" s="1"/>
  <c r="L119" i="2" s="1"/>
  <c r="A121" i="2" l="1"/>
  <c r="B120" i="2"/>
  <c r="C120" i="2" s="1"/>
  <c r="D120" i="2" s="1"/>
  <c r="K120" i="2" s="1"/>
  <c r="L120" i="2" s="1"/>
  <c r="A122" i="2" l="1"/>
  <c r="B121" i="2"/>
  <c r="C121" i="2" s="1"/>
  <c r="D121" i="2" s="1"/>
  <c r="K121" i="2" s="1"/>
  <c r="L121" i="2" s="1"/>
  <c r="A123" i="2" l="1"/>
  <c r="B122" i="2"/>
  <c r="C122" i="2" s="1"/>
  <c r="D122" i="2" s="1"/>
  <c r="K122" i="2" s="1"/>
  <c r="L122" i="2" s="1"/>
  <c r="A124" i="2" l="1"/>
  <c r="B123" i="2"/>
  <c r="C123" i="2" s="1"/>
  <c r="D123" i="2" s="1"/>
  <c r="K123" i="2" s="1"/>
  <c r="L123" i="2" s="1"/>
  <c r="A125" i="2" l="1"/>
  <c r="B124" i="2"/>
  <c r="C124" i="2" s="1"/>
  <c r="D124" i="2" s="1"/>
  <c r="K124" i="2" s="1"/>
  <c r="L124" i="2" s="1"/>
  <c r="A126" i="2" l="1"/>
  <c r="B125" i="2"/>
  <c r="C125" i="2" s="1"/>
  <c r="D125" i="2" s="1"/>
  <c r="K125" i="2" s="1"/>
  <c r="L125" i="2" s="1"/>
  <c r="A127" i="2" l="1"/>
  <c r="B126" i="2"/>
  <c r="C126" i="2" s="1"/>
  <c r="D126" i="2" s="1"/>
  <c r="K126" i="2" l="1"/>
  <c r="L126" i="2" s="1"/>
  <c r="A128" i="2"/>
  <c r="B127" i="2"/>
  <c r="C127" i="2" s="1"/>
  <c r="D127" i="2" s="1"/>
  <c r="K127" i="2" s="1"/>
  <c r="L127" i="2" s="1"/>
  <c r="A129" i="2" l="1"/>
  <c r="B128" i="2"/>
  <c r="C128" i="2" s="1"/>
  <c r="D128" i="2" s="1"/>
  <c r="K128" i="2" s="1"/>
  <c r="L128" i="2" s="1"/>
  <c r="A130" i="2" l="1"/>
  <c r="B129" i="2"/>
  <c r="C129" i="2" s="1"/>
  <c r="D129" i="2" s="1"/>
  <c r="K129" i="2" s="1"/>
  <c r="L129" i="2" s="1"/>
  <c r="A131" i="2" l="1"/>
  <c r="B130" i="2"/>
  <c r="C130" i="2" s="1"/>
  <c r="D130" i="2" s="1"/>
  <c r="K130" i="2" s="1"/>
  <c r="L130" i="2" s="1"/>
  <c r="A132" i="2" l="1"/>
  <c r="B131" i="2"/>
  <c r="C131" i="2" s="1"/>
  <c r="D131" i="2" s="1"/>
  <c r="K131" i="2" s="1"/>
  <c r="L131" i="2" s="1"/>
  <c r="A133" i="2" l="1"/>
  <c r="B132" i="2"/>
  <c r="C132" i="2" s="1"/>
  <c r="D132" i="2" s="1"/>
  <c r="K132" i="2" s="1"/>
  <c r="L132" i="2" s="1"/>
  <c r="A134" i="2" l="1"/>
  <c r="B133" i="2"/>
  <c r="C133" i="2" s="1"/>
  <c r="D133" i="2" s="1"/>
  <c r="K133" i="2" s="1"/>
  <c r="L133" i="2" s="1"/>
  <c r="A135" i="2" l="1"/>
  <c r="B134" i="2"/>
  <c r="C134" i="2" s="1"/>
  <c r="D134" i="2" s="1"/>
  <c r="K134" i="2" l="1"/>
  <c r="L134" i="2" s="1"/>
  <c r="A136" i="2"/>
  <c r="B135" i="2"/>
  <c r="C135" i="2" s="1"/>
  <c r="D135" i="2" s="1"/>
  <c r="K135" i="2" s="1"/>
  <c r="L135" i="2" s="1"/>
  <c r="A137" i="2" l="1"/>
  <c r="B136" i="2"/>
  <c r="C136" i="2" s="1"/>
  <c r="D136" i="2" s="1"/>
  <c r="K136" i="2" s="1"/>
  <c r="L136" i="2" s="1"/>
  <c r="A138" i="2" l="1"/>
  <c r="B137" i="2"/>
  <c r="C137" i="2" s="1"/>
  <c r="D137" i="2" s="1"/>
  <c r="K137" i="2" s="1"/>
  <c r="L137" i="2" s="1"/>
  <c r="A139" i="2" l="1"/>
  <c r="B138" i="2"/>
  <c r="C138" i="2" s="1"/>
  <c r="D138" i="2" s="1"/>
  <c r="K138" i="2" s="1"/>
  <c r="L138" i="2" s="1"/>
  <c r="A140" i="2" l="1"/>
  <c r="B139" i="2"/>
  <c r="C139" i="2" s="1"/>
  <c r="D139" i="2" s="1"/>
  <c r="K139" i="2" s="1"/>
  <c r="L139" i="2" s="1"/>
  <c r="A141" i="2" l="1"/>
  <c r="B140" i="2"/>
  <c r="C140" i="2" s="1"/>
  <c r="D140" i="2" s="1"/>
  <c r="K140" i="2" s="1"/>
  <c r="L140" i="2" s="1"/>
  <c r="A142" i="2" l="1"/>
  <c r="B141" i="2"/>
  <c r="C141" i="2" s="1"/>
  <c r="D141" i="2" s="1"/>
  <c r="K141" i="2" s="1"/>
  <c r="L141" i="2" s="1"/>
  <c r="A143" i="2" l="1"/>
  <c r="B142" i="2"/>
  <c r="C142" i="2" s="1"/>
  <c r="D142" i="2" s="1"/>
  <c r="K142" i="2" s="1"/>
  <c r="L142" i="2" s="1"/>
  <c r="A144" i="2" l="1"/>
  <c r="B143" i="2"/>
  <c r="C143" i="2" s="1"/>
  <c r="D143" i="2" s="1"/>
  <c r="K143" i="2" s="1"/>
  <c r="L143" i="2" s="1"/>
  <c r="A145" i="2" l="1"/>
  <c r="B144" i="2"/>
  <c r="C144" i="2" s="1"/>
  <c r="D144" i="2" s="1"/>
  <c r="K144" i="2" l="1"/>
  <c r="L144" i="2" s="1"/>
  <c r="A146" i="2"/>
  <c r="B145" i="2"/>
  <c r="C145" i="2" s="1"/>
  <c r="D145" i="2" s="1"/>
  <c r="K145" i="2" l="1"/>
  <c r="L145" i="2" s="1"/>
  <c r="A147" i="2"/>
  <c r="B146" i="2"/>
  <c r="C146" i="2" s="1"/>
  <c r="D146" i="2" s="1"/>
  <c r="K146" i="2" s="1"/>
  <c r="L146" i="2" s="1"/>
  <c r="A148" i="2" l="1"/>
  <c r="B147" i="2"/>
  <c r="C147" i="2" s="1"/>
  <c r="D147" i="2" s="1"/>
  <c r="K147" i="2" s="1"/>
  <c r="L147" i="2" s="1"/>
  <c r="A149" i="2" l="1"/>
  <c r="B148" i="2"/>
  <c r="C148" i="2" s="1"/>
  <c r="D148" i="2" s="1"/>
  <c r="K148" i="2" s="1"/>
  <c r="L148" i="2" s="1"/>
  <c r="A150" i="2" l="1"/>
  <c r="B149" i="2"/>
  <c r="C149" i="2" s="1"/>
  <c r="D149" i="2" s="1"/>
  <c r="K149" i="2" s="1"/>
  <c r="L149" i="2" s="1"/>
  <c r="A151" i="2" l="1"/>
  <c r="B150" i="2"/>
  <c r="C150" i="2" s="1"/>
  <c r="D150" i="2" s="1"/>
  <c r="K150" i="2" s="1"/>
  <c r="L150" i="2" s="1"/>
  <c r="A152" i="2" l="1"/>
  <c r="B151" i="2"/>
  <c r="C151" i="2" s="1"/>
  <c r="D151" i="2" s="1"/>
  <c r="K151" i="2" s="1"/>
  <c r="L151" i="2" s="1"/>
  <c r="A153" i="2" l="1"/>
  <c r="B152" i="2"/>
  <c r="C152" i="2" s="1"/>
  <c r="D152" i="2" s="1"/>
  <c r="K152" i="2" s="1"/>
  <c r="L152" i="2" s="1"/>
  <c r="A154" i="2" l="1"/>
  <c r="B153" i="2"/>
  <c r="C153" i="2" s="1"/>
  <c r="D153" i="2" s="1"/>
  <c r="K153" i="2" s="1"/>
  <c r="L153" i="2" s="1"/>
  <c r="A155" i="2" l="1"/>
  <c r="B154" i="2"/>
  <c r="C154" i="2" s="1"/>
  <c r="D154" i="2" s="1"/>
  <c r="K154" i="2" s="1"/>
  <c r="L154" i="2" s="1"/>
  <c r="A156" i="2" l="1"/>
  <c r="B155" i="2"/>
  <c r="C155" i="2" s="1"/>
  <c r="D155" i="2" s="1"/>
  <c r="K155" i="2" l="1"/>
  <c r="L155" i="2" s="1"/>
  <c r="A157" i="2"/>
  <c r="B156" i="2"/>
  <c r="C156" i="2" s="1"/>
  <c r="D156" i="2" s="1"/>
  <c r="K156" i="2" s="1"/>
  <c r="L156" i="2" s="1"/>
  <c r="A158" i="2" l="1"/>
  <c r="B157" i="2"/>
  <c r="C157" i="2" s="1"/>
  <c r="D157" i="2" s="1"/>
  <c r="K157" i="2" s="1"/>
  <c r="L157" i="2" s="1"/>
  <c r="A159" i="2" l="1"/>
  <c r="B158" i="2"/>
  <c r="C158" i="2" s="1"/>
  <c r="D158" i="2" s="1"/>
  <c r="K158" i="2" s="1"/>
  <c r="L158" i="2" s="1"/>
  <c r="A160" i="2" l="1"/>
  <c r="B159" i="2"/>
  <c r="C159" i="2" s="1"/>
  <c r="D159" i="2" s="1"/>
  <c r="K159" i="2" s="1"/>
  <c r="L159" i="2" s="1"/>
  <c r="A161" i="2" l="1"/>
  <c r="B160" i="2"/>
  <c r="C160" i="2" s="1"/>
  <c r="D160" i="2" s="1"/>
  <c r="K160" i="2" s="1"/>
  <c r="L160" i="2" s="1"/>
  <c r="A162" i="2" l="1"/>
  <c r="B161" i="2"/>
  <c r="C161" i="2" s="1"/>
  <c r="D161" i="2" s="1"/>
  <c r="K161" i="2" s="1"/>
  <c r="L161" i="2" s="1"/>
  <c r="A163" i="2" l="1"/>
  <c r="B162" i="2"/>
  <c r="C162" i="2" s="1"/>
  <c r="D162" i="2" s="1"/>
  <c r="K162" i="2" s="1"/>
  <c r="L162" i="2" s="1"/>
  <c r="A164" i="2" l="1"/>
  <c r="B163" i="2"/>
  <c r="C163" i="2" s="1"/>
  <c r="D163" i="2" s="1"/>
  <c r="K163" i="2" s="1"/>
  <c r="L163" i="2" s="1"/>
  <c r="A165" i="2" l="1"/>
  <c r="B164" i="2"/>
  <c r="C164" i="2" s="1"/>
  <c r="D164" i="2" s="1"/>
  <c r="K164" i="2" s="1"/>
  <c r="L164" i="2" s="1"/>
  <c r="A166" i="2" l="1"/>
  <c r="B165" i="2"/>
  <c r="C165" i="2" s="1"/>
  <c r="D165" i="2" s="1"/>
  <c r="K165" i="2" s="1"/>
  <c r="L165" i="2" s="1"/>
  <c r="A167" i="2" l="1"/>
  <c r="B166" i="2"/>
  <c r="C166" i="2" s="1"/>
  <c r="D166" i="2" s="1"/>
  <c r="K166" i="2" s="1"/>
  <c r="L166" i="2" s="1"/>
  <c r="A168" i="2" l="1"/>
  <c r="B167" i="2"/>
  <c r="C167" i="2" s="1"/>
  <c r="D167" i="2" s="1"/>
  <c r="K167" i="2" s="1"/>
  <c r="L167" i="2" s="1"/>
  <c r="A169" i="2" l="1"/>
  <c r="B168" i="2"/>
  <c r="C168" i="2" s="1"/>
  <c r="D168" i="2" s="1"/>
  <c r="K168" i="2" s="1"/>
  <c r="L168" i="2" s="1"/>
  <c r="A170" i="2" l="1"/>
  <c r="B169" i="2"/>
  <c r="C169" i="2" s="1"/>
  <c r="D169" i="2" s="1"/>
  <c r="K169" i="2" s="1"/>
  <c r="L169" i="2" s="1"/>
  <c r="A171" i="2" l="1"/>
  <c r="B170" i="2"/>
  <c r="C170" i="2" s="1"/>
  <c r="D170" i="2" s="1"/>
  <c r="K170" i="2" s="1"/>
  <c r="L170" i="2" s="1"/>
  <c r="A172" i="2" l="1"/>
  <c r="B171" i="2"/>
  <c r="C171" i="2" s="1"/>
  <c r="D171" i="2" s="1"/>
  <c r="K171" i="2" s="1"/>
  <c r="L171" i="2" s="1"/>
  <c r="A173" i="2" l="1"/>
  <c r="B172" i="2"/>
  <c r="C172" i="2" s="1"/>
  <c r="D172" i="2" s="1"/>
  <c r="K172" i="2" s="1"/>
  <c r="L172" i="2" s="1"/>
  <c r="A174" i="2" l="1"/>
  <c r="B173" i="2"/>
  <c r="C173" i="2" s="1"/>
  <c r="D173" i="2" s="1"/>
  <c r="K173" i="2" s="1"/>
  <c r="L173" i="2" s="1"/>
  <c r="A175" i="2" l="1"/>
  <c r="B174" i="2"/>
  <c r="C174" i="2" s="1"/>
  <c r="D174" i="2" s="1"/>
  <c r="K174" i="2" s="1"/>
  <c r="L174" i="2" s="1"/>
  <c r="A176" i="2" l="1"/>
  <c r="B175" i="2"/>
  <c r="C175" i="2" s="1"/>
  <c r="D175" i="2" s="1"/>
  <c r="K175" i="2" s="1"/>
  <c r="L175" i="2" s="1"/>
  <c r="A177" i="2" l="1"/>
  <c r="B176" i="2"/>
  <c r="C176" i="2" s="1"/>
  <c r="D176" i="2" s="1"/>
  <c r="K176" i="2" s="1"/>
  <c r="L176" i="2" s="1"/>
  <c r="A178" i="2" l="1"/>
  <c r="B177" i="2"/>
  <c r="C177" i="2" s="1"/>
  <c r="D177" i="2" s="1"/>
  <c r="K177" i="2" s="1"/>
  <c r="L177" i="2" s="1"/>
  <c r="A179" i="2" l="1"/>
  <c r="B178" i="2"/>
  <c r="C178" i="2" s="1"/>
  <c r="D178" i="2" s="1"/>
  <c r="K178" i="2" s="1"/>
  <c r="L178" i="2" s="1"/>
  <c r="A180" i="2" l="1"/>
  <c r="B179" i="2"/>
  <c r="C179" i="2" s="1"/>
  <c r="D179" i="2" s="1"/>
  <c r="K179" i="2" s="1"/>
  <c r="L179" i="2" s="1"/>
  <c r="A181" i="2" l="1"/>
  <c r="B180" i="2"/>
  <c r="C180" i="2" s="1"/>
  <c r="D180" i="2" s="1"/>
  <c r="K180" i="2" s="1"/>
  <c r="L180" i="2" s="1"/>
  <c r="A182" i="2" l="1"/>
  <c r="B181" i="2"/>
  <c r="C181" i="2" s="1"/>
  <c r="D181" i="2" s="1"/>
  <c r="K181" i="2" s="1"/>
  <c r="L181" i="2" s="1"/>
  <c r="A183" i="2" l="1"/>
  <c r="B182" i="2"/>
  <c r="C182" i="2" s="1"/>
  <c r="D182" i="2" s="1"/>
  <c r="K182" i="2" s="1"/>
  <c r="L182" i="2" s="1"/>
  <c r="A184" i="2" l="1"/>
  <c r="B183" i="2"/>
  <c r="C183" i="2" s="1"/>
  <c r="D183" i="2" s="1"/>
  <c r="K183" i="2" s="1"/>
  <c r="L183" i="2" s="1"/>
  <c r="A185" i="2" l="1"/>
  <c r="B184" i="2"/>
  <c r="C184" i="2" s="1"/>
  <c r="D184" i="2" s="1"/>
  <c r="K184" i="2" s="1"/>
  <c r="L184" i="2" s="1"/>
  <c r="A186" i="2" l="1"/>
  <c r="B185" i="2"/>
  <c r="C185" i="2" s="1"/>
  <c r="D185" i="2" s="1"/>
  <c r="K185" i="2" s="1"/>
  <c r="L185" i="2" s="1"/>
  <c r="A187" i="2" l="1"/>
  <c r="B186" i="2"/>
  <c r="C186" i="2" s="1"/>
  <c r="D186" i="2" s="1"/>
  <c r="K186" i="2" s="1"/>
  <c r="L186" i="2" s="1"/>
  <c r="A188" i="2" l="1"/>
  <c r="B187" i="2"/>
  <c r="C187" i="2" s="1"/>
  <c r="D187" i="2" s="1"/>
  <c r="K187" i="2" s="1"/>
  <c r="L187" i="2" s="1"/>
  <c r="A189" i="2" l="1"/>
  <c r="B188" i="2"/>
  <c r="C188" i="2" s="1"/>
  <c r="D188" i="2" s="1"/>
  <c r="K188" i="2" s="1"/>
  <c r="L188" i="2" s="1"/>
  <c r="A190" i="2" l="1"/>
  <c r="B189" i="2"/>
  <c r="C189" i="2" s="1"/>
  <c r="D189" i="2" s="1"/>
  <c r="K189" i="2" s="1"/>
  <c r="L189" i="2" s="1"/>
  <c r="A191" i="2" l="1"/>
  <c r="B190" i="2"/>
  <c r="C190" i="2" s="1"/>
  <c r="D190" i="2" s="1"/>
  <c r="K190" i="2" s="1"/>
  <c r="L190" i="2" s="1"/>
  <c r="A192" i="2" l="1"/>
  <c r="B191" i="2"/>
  <c r="C191" i="2" s="1"/>
  <c r="D191" i="2" s="1"/>
  <c r="K191" i="2" s="1"/>
  <c r="L191" i="2" s="1"/>
  <c r="A193" i="2" l="1"/>
  <c r="B192" i="2"/>
  <c r="C192" i="2" s="1"/>
  <c r="D192" i="2" s="1"/>
  <c r="K192" i="2" s="1"/>
  <c r="L192" i="2" s="1"/>
  <c r="A194" i="2" l="1"/>
  <c r="B193" i="2"/>
  <c r="C193" i="2" s="1"/>
  <c r="D193" i="2" s="1"/>
  <c r="K193" i="2" s="1"/>
  <c r="L193" i="2" s="1"/>
  <c r="A195" i="2" l="1"/>
  <c r="B194" i="2"/>
  <c r="C194" i="2" s="1"/>
  <c r="D194" i="2" s="1"/>
  <c r="K194" i="2" s="1"/>
  <c r="L194" i="2" s="1"/>
  <c r="A196" i="2" l="1"/>
  <c r="B195" i="2"/>
  <c r="C195" i="2" s="1"/>
  <c r="D195" i="2" s="1"/>
  <c r="K195" i="2" s="1"/>
  <c r="L195" i="2" s="1"/>
  <c r="A197" i="2" l="1"/>
  <c r="B196" i="2"/>
  <c r="C196" i="2" s="1"/>
  <c r="D196" i="2" s="1"/>
  <c r="K196" i="2" s="1"/>
  <c r="L196" i="2" s="1"/>
  <c r="A198" i="2" l="1"/>
  <c r="B197" i="2"/>
  <c r="C197" i="2" s="1"/>
  <c r="D197" i="2" s="1"/>
  <c r="K197" i="2" s="1"/>
  <c r="L197" i="2" s="1"/>
  <c r="A199" i="2" l="1"/>
  <c r="B198" i="2"/>
  <c r="C198" i="2" s="1"/>
  <c r="D198" i="2" s="1"/>
  <c r="K198" i="2" s="1"/>
  <c r="L198" i="2" s="1"/>
  <c r="A200" i="2" l="1"/>
  <c r="B199" i="2"/>
  <c r="C199" i="2" s="1"/>
  <c r="D199" i="2" s="1"/>
  <c r="K199" i="2" s="1"/>
  <c r="L199" i="2" s="1"/>
  <c r="A201" i="2" l="1"/>
  <c r="B200" i="2"/>
  <c r="C200" i="2" s="1"/>
  <c r="D200" i="2" s="1"/>
  <c r="K200" i="2" s="1"/>
  <c r="L200" i="2" s="1"/>
  <c r="A202" i="2" l="1"/>
  <c r="B201" i="2"/>
  <c r="C201" i="2" s="1"/>
  <c r="D201" i="2" s="1"/>
  <c r="K201" i="2" s="1"/>
  <c r="L201" i="2" s="1"/>
  <c r="A203" i="2" l="1"/>
  <c r="B202" i="2"/>
  <c r="C202" i="2" s="1"/>
  <c r="D202" i="2" s="1"/>
  <c r="K202" i="2" s="1"/>
  <c r="L202" i="2" s="1"/>
  <c r="A204" i="2" l="1"/>
  <c r="B203" i="2"/>
  <c r="C203" i="2" s="1"/>
  <c r="D203" i="2" s="1"/>
  <c r="K203" i="2" s="1"/>
  <c r="L203" i="2" s="1"/>
  <c r="A205" i="2" l="1"/>
  <c r="B204" i="2"/>
  <c r="C204" i="2" s="1"/>
  <c r="D204" i="2" s="1"/>
  <c r="K204" i="2" s="1"/>
  <c r="L204" i="2" s="1"/>
  <c r="A206" i="2" l="1"/>
  <c r="B205" i="2"/>
  <c r="C205" i="2" s="1"/>
  <c r="D205" i="2" s="1"/>
  <c r="K205" i="2" s="1"/>
  <c r="L205" i="2" s="1"/>
  <c r="A207" i="2" l="1"/>
  <c r="B206" i="2"/>
  <c r="C206" i="2" s="1"/>
  <c r="D206" i="2" s="1"/>
  <c r="K206" i="2" s="1"/>
  <c r="L206" i="2" s="1"/>
  <c r="A208" i="2" l="1"/>
  <c r="B207" i="2"/>
  <c r="C207" i="2" s="1"/>
  <c r="D207" i="2" s="1"/>
  <c r="K207" i="2" s="1"/>
  <c r="L207" i="2" s="1"/>
  <c r="A209" i="2" l="1"/>
  <c r="B208" i="2"/>
  <c r="C208" i="2" s="1"/>
  <c r="D208" i="2" s="1"/>
  <c r="K208" i="2" s="1"/>
  <c r="L208" i="2" s="1"/>
  <c r="A210" i="2" l="1"/>
  <c r="B209" i="2"/>
  <c r="C209" i="2" s="1"/>
  <c r="D209" i="2" s="1"/>
  <c r="K209" i="2" s="1"/>
  <c r="L209" i="2" s="1"/>
  <c r="A211" i="2" l="1"/>
  <c r="B210" i="2"/>
  <c r="C210" i="2" s="1"/>
  <c r="D210" i="2" s="1"/>
  <c r="K210" i="2" s="1"/>
  <c r="L210" i="2" s="1"/>
  <c r="A212" i="2" l="1"/>
  <c r="B211" i="2"/>
  <c r="C211" i="2" s="1"/>
  <c r="D211" i="2" s="1"/>
  <c r="K211" i="2" s="1"/>
  <c r="L211" i="2" s="1"/>
  <c r="A213" i="2" l="1"/>
  <c r="B212" i="2"/>
  <c r="C212" i="2" s="1"/>
  <c r="D212" i="2" s="1"/>
  <c r="K212" i="2" s="1"/>
  <c r="L212" i="2" s="1"/>
  <c r="A214" i="2" l="1"/>
  <c r="B213" i="2"/>
  <c r="C213" i="2" s="1"/>
  <c r="D213" i="2" s="1"/>
  <c r="K213" i="2" s="1"/>
  <c r="L213" i="2" s="1"/>
  <c r="A215" i="2" l="1"/>
  <c r="B214" i="2"/>
  <c r="C214" i="2" s="1"/>
  <c r="D214" i="2" s="1"/>
  <c r="K214" i="2" s="1"/>
  <c r="L214" i="2" s="1"/>
  <c r="A216" i="2" l="1"/>
  <c r="B215" i="2"/>
  <c r="C215" i="2" s="1"/>
  <c r="D215" i="2" s="1"/>
  <c r="K215" i="2" s="1"/>
  <c r="L215" i="2" s="1"/>
  <c r="A217" i="2" l="1"/>
  <c r="B216" i="2"/>
  <c r="C216" i="2" s="1"/>
  <c r="D216" i="2" s="1"/>
  <c r="K216" i="2" s="1"/>
  <c r="L216" i="2" s="1"/>
  <c r="A218" i="2" l="1"/>
  <c r="B217" i="2"/>
  <c r="C217" i="2" s="1"/>
  <c r="D217" i="2" s="1"/>
  <c r="K217" i="2" s="1"/>
  <c r="L217" i="2" s="1"/>
  <c r="A219" i="2" l="1"/>
  <c r="B218" i="2"/>
  <c r="C218" i="2" s="1"/>
  <c r="D218" i="2" s="1"/>
  <c r="K218" i="2" s="1"/>
  <c r="L218" i="2" s="1"/>
  <c r="A220" i="2" l="1"/>
  <c r="B219" i="2"/>
  <c r="C219" i="2" s="1"/>
  <c r="D219" i="2" s="1"/>
  <c r="K219" i="2" s="1"/>
  <c r="L219" i="2" s="1"/>
  <c r="A221" i="2" l="1"/>
  <c r="B220" i="2"/>
  <c r="C220" i="2" s="1"/>
  <c r="D220" i="2" s="1"/>
  <c r="K220" i="2" s="1"/>
  <c r="L220" i="2" s="1"/>
  <c r="A222" i="2" l="1"/>
  <c r="B221" i="2"/>
  <c r="C221" i="2" s="1"/>
  <c r="D221" i="2" s="1"/>
  <c r="K221" i="2" s="1"/>
  <c r="L221" i="2" s="1"/>
  <c r="A223" i="2" l="1"/>
  <c r="B222" i="2"/>
  <c r="C222" i="2" s="1"/>
  <c r="D222" i="2" s="1"/>
  <c r="K222" i="2" s="1"/>
  <c r="L222" i="2" s="1"/>
  <c r="A224" i="2" l="1"/>
  <c r="B223" i="2"/>
  <c r="C223" i="2" s="1"/>
  <c r="D223" i="2" s="1"/>
  <c r="K223" i="2" s="1"/>
  <c r="L223" i="2" s="1"/>
  <c r="A225" i="2" l="1"/>
  <c r="B224" i="2"/>
  <c r="C224" i="2" s="1"/>
  <c r="D224" i="2" s="1"/>
  <c r="K224" i="2" s="1"/>
  <c r="L224" i="2" s="1"/>
  <c r="A226" i="2" l="1"/>
  <c r="B225" i="2"/>
  <c r="C225" i="2" s="1"/>
  <c r="D225" i="2" s="1"/>
  <c r="K225" i="2" s="1"/>
  <c r="L225" i="2" s="1"/>
  <c r="A227" i="2" l="1"/>
  <c r="B226" i="2"/>
  <c r="C226" i="2" s="1"/>
  <c r="D226" i="2" s="1"/>
  <c r="K226" i="2" s="1"/>
  <c r="L226" i="2" s="1"/>
  <c r="A228" i="2" l="1"/>
  <c r="B227" i="2"/>
  <c r="C227" i="2" s="1"/>
  <c r="D227" i="2" s="1"/>
  <c r="K227" i="2" s="1"/>
  <c r="L227" i="2" s="1"/>
  <c r="A229" i="2" l="1"/>
  <c r="B228" i="2"/>
  <c r="C228" i="2" s="1"/>
  <c r="D228" i="2" s="1"/>
  <c r="K228" i="2" s="1"/>
  <c r="L228" i="2" s="1"/>
  <c r="A230" i="2" l="1"/>
  <c r="B229" i="2"/>
  <c r="C229" i="2" s="1"/>
  <c r="D229" i="2" s="1"/>
  <c r="K229" i="2" s="1"/>
  <c r="L229" i="2" s="1"/>
  <c r="A231" i="2" l="1"/>
  <c r="B230" i="2"/>
  <c r="C230" i="2" s="1"/>
  <c r="D230" i="2" s="1"/>
  <c r="K230" i="2" s="1"/>
  <c r="L230" i="2" s="1"/>
  <c r="A232" i="2" l="1"/>
  <c r="B231" i="2"/>
  <c r="C231" i="2" s="1"/>
  <c r="D231" i="2" s="1"/>
  <c r="K231" i="2" s="1"/>
  <c r="L231" i="2" s="1"/>
  <c r="A233" i="2" l="1"/>
  <c r="B232" i="2"/>
  <c r="C232" i="2" s="1"/>
  <c r="D232" i="2" s="1"/>
  <c r="K232" i="2" s="1"/>
  <c r="L232" i="2" s="1"/>
  <c r="A234" i="2" l="1"/>
  <c r="B233" i="2"/>
  <c r="C233" i="2" s="1"/>
  <c r="D233" i="2" s="1"/>
  <c r="K233" i="2" s="1"/>
  <c r="L233" i="2" s="1"/>
  <c r="A235" i="2" l="1"/>
  <c r="B234" i="2"/>
  <c r="C234" i="2" s="1"/>
  <c r="D234" i="2" s="1"/>
  <c r="K234" i="2" s="1"/>
  <c r="L234" i="2" s="1"/>
  <c r="A236" i="2" l="1"/>
  <c r="B235" i="2"/>
  <c r="C235" i="2" s="1"/>
  <c r="D235" i="2" s="1"/>
  <c r="K235" i="2" s="1"/>
  <c r="L235" i="2" s="1"/>
  <c r="A237" i="2" l="1"/>
  <c r="B236" i="2"/>
  <c r="C236" i="2" s="1"/>
  <c r="D236" i="2" s="1"/>
  <c r="K236" i="2" s="1"/>
  <c r="L236" i="2" s="1"/>
  <c r="A238" i="2" l="1"/>
  <c r="B237" i="2"/>
  <c r="C237" i="2" s="1"/>
  <c r="D237" i="2" s="1"/>
  <c r="K237" i="2" s="1"/>
  <c r="L237" i="2" s="1"/>
  <c r="A239" i="2" l="1"/>
  <c r="B238" i="2"/>
  <c r="C238" i="2" s="1"/>
  <c r="D238" i="2" s="1"/>
  <c r="K238" i="2" s="1"/>
  <c r="L238" i="2" s="1"/>
  <c r="A240" i="2" l="1"/>
  <c r="B239" i="2"/>
  <c r="C239" i="2" s="1"/>
  <c r="D239" i="2" s="1"/>
  <c r="K239" i="2" s="1"/>
  <c r="L239" i="2" s="1"/>
  <c r="A241" i="2" l="1"/>
  <c r="B240" i="2"/>
  <c r="C240" i="2" s="1"/>
  <c r="D240" i="2" s="1"/>
  <c r="K240" i="2" s="1"/>
  <c r="L240" i="2" s="1"/>
  <c r="A242" i="2" l="1"/>
  <c r="B241" i="2"/>
  <c r="C241" i="2" s="1"/>
  <c r="D241" i="2" s="1"/>
  <c r="K241" i="2" s="1"/>
  <c r="L241" i="2" s="1"/>
  <c r="A243" i="2" l="1"/>
  <c r="B242" i="2"/>
  <c r="C242" i="2" s="1"/>
  <c r="D242" i="2" s="1"/>
  <c r="K242" i="2" s="1"/>
  <c r="L242" i="2" s="1"/>
  <c r="A244" i="2" l="1"/>
  <c r="B243" i="2"/>
  <c r="C243" i="2" s="1"/>
  <c r="D243" i="2" s="1"/>
  <c r="K243" i="2" s="1"/>
  <c r="L243" i="2" s="1"/>
  <c r="A245" i="2" l="1"/>
  <c r="B244" i="2"/>
  <c r="C244" i="2" s="1"/>
  <c r="D244" i="2" s="1"/>
  <c r="K244" i="2" s="1"/>
  <c r="L244" i="2" s="1"/>
  <c r="A246" i="2" l="1"/>
  <c r="B245" i="2"/>
  <c r="C245" i="2" s="1"/>
  <c r="D245" i="2" s="1"/>
  <c r="K245" i="2" s="1"/>
  <c r="L245" i="2" s="1"/>
  <c r="A247" i="2" l="1"/>
  <c r="B246" i="2"/>
  <c r="C246" i="2" s="1"/>
  <c r="D246" i="2" s="1"/>
  <c r="K246" i="2" s="1"/>
  <c r="L246" i="2" s="1"/>
  <c r="A248" i="2" l="1"/>
  <c r="B247" i="2"/>
  <c r="C247" i="2" s="1"/>
  <c r="D247" i="2" s="1"/>
  <c r="K247" i="2" s="1"/>
  <c r="L247" i="2" s="1"/>
  <c r="A249" i="2" l="1"/>
  <c r="B248" i="2"/>
  <c r="C248" i="2" s="1"/>
  <c r="D248" i="2" s="1"/>
  <c r="K248" i="2" s="1"/>
  <c r="L248" i="2" s="1"/>
  <c r="A250" i="2" l="1"/>
  <c r="B249" i="2"/>
  <c r="C249" i="2" s="1"/>
  <c r="D249" i="2" s="1"/>
  <c r="K249" i="2" s="1"/>
  <c r="L249" i="2" s="1"/>
  <c r="A251" i="2" l="1"/>
  <c r="B250" i="2"/>
  <c r="C250" i="2" s="1"/>
  <c r="D250" i="2" s="1"/>
  <c r="K250" i="2" s="1"/>
  <c r="L250" i="2" s="1"/>
  <c r="A252" i="2" l="1"/>
  <c r="B251" i="2"/>
  <c r="C251" i="2" s="1"/>
  <c r="D251" i="2" s="1"/>
  <c r="K251" i="2" s="1"/>
  <c r="L251" i="2" s="1"/>
  <c r="A253" i="2" l="1"/>
  <c r="B252" i="2"/>
  <c r="C252" i="2" s="1"/>
  <c r="D252" i="2" s="1"/>
  <c r="K252" i="2" s="1"/>
  <c r="L252" i="2" s="1"/>
  <c r="A254" i="2" l="1"/>
  <c r="B253" i="2"/>
  <c r="C253" i="2" s="1"/>
  <c r="D253" i="2" s="1"/>
  <c r="K253" i="2" s="1"/>
  <c r="L253" i="2" s="1"/>
  <c r="A255" i="2" l="1"/>
  <c r="B254" i="2"/>
  <c r="C254" i="2" s="1"/>
  <c r="D254" i="2" s="1"/>
  <c r="K254" i="2" s="1"/>
  <c r="L254" i="2" s="1"/>
  <c r="A256" i="2" l="1"/>
  <c r="B255" i="2"/>
  <c r="C255" i="2" s="1"/>
  <c r="D255" i="2" s="1"/>
  <c r="K255" i="2" s="1"/>
  <c r="L255" i="2" s="1"/>
  <c r="A257" i="2" l="1"/>
  <c r="B256" i="2"/>
  <c r="C256" i="2" s="1"/>
  <c r="D256" i="2" s="1"/>
  <c r="K256" i="2" s="1"/>
  <c r="L256" i="2" s="1"/>
  <c r="A258" i="2" l="1"/>
  <c r="B257" i="2"/>
  <c r="C257" i="2" s="1"/>
  <c r="D257" i="2" s="1"/>
  <c r="K257" i="2" s="1"/>
  <c r="L257" i="2" s="1"/>
  <c r="A259" i="2" l="1"/>
  <c r="B258" i="2"/>
  <c r="C258" i="2" s="1"/>
  <c r="D258" i="2" s="1"/>
  <c r="K258" i="2" s="1"/>
  <c r="L258" i="2" s="1"/>
  <c r="A260" i="2" l="1"/>
  <c r="B259" i="2"/>
  <c r="C259" i="2" s="1"/>
  <c r="D259" i="2" s="1"/>
  <c r="K259" i="2" s="1"/>
  <c r="L259" i="2" s="1"/>
  <c r="A261" i="2" l="1"/>
  <c r="B260" i="2"/>
  <c r="C260" i="2" s="1"/>
  <c r="D260" i="2" s="1"/>
  <c r="K260" i="2" s="1"/>
  <c r="L260" i="2" s="1"/>
  <c r="A262" i="2" l="1"/>
  <c r="B261" i="2"/>
  <c r="C261" i="2" s="1"/>
  <c r="D261" i="2" s="1"/>
  <c r="K261" i="2" s="1"/>
  <c r="L261" i="2" s="1"/>
  <c r="A263" i="2" l="1"/>
  <c r="B262" i="2"/>
  <c r="C262" i="2" s="1"/>
  <c r="D262" i="2" s="1"/>
  <c r="K262" i="2" s="1"/>
  <c r="L262" i="2" s="1"/>
  <c r="A264" i="2" l="1"/>
  <c r="B263" i="2"/>
  <c r="C263" i="2" s="1"/>
  <c r="D263" i="2" s="1"/>
  <c r="K263" i="2" s="1"/>
  <c r="L263" i="2" s="1"/>
  <c r="A265" i="2" l="1"/>
  <c r="B264" i="2"/>
  <c r="C264" i="2" s="1"/>
  <c r="D264" i="2" s="1"/>
  <c r="K264" i="2" s="1"/>
  <c r="L264" i="2" s="1"/>
  <c r="A266" i="2" l="1"/>
  <c r="B265" i="2"/>
  <c r="C265" i="2" s="1"/>
  <c r="D265" i="2" s="1"/>
  <c r="K265" i="2" s="1"/>
  <c r="L265" i="2" s="1"/>
  <c r="A267" i="2" l="1"/>
  <c r="B266" i="2"/>
  <c r="C266" i="2" s="1"/>
  <c r="D266" i="2" s="1"/>
  <c r="K266" i="2" s="1"/>
  <c r="L266" i="2" s="1"/>
  <c r="A268" i="2" l="1"/>
  <c r="B267" i="2"/>
  <c r="C267" i="2" s="1"/>
  <c r="D267" i="2" s="1"/>
  <c r="K267" i="2" s="1"/>
  <c r="L267" i="2" s="1"/>
  <c r="A269" i="2" l="1"/>
  <c r="B268" i="2"/>
  <c r="C268" i="2" s="1"/>
  <c r="D268" i="2" s="1"/>
  <c r="K268" i="2" s="1"/>
  <c r="L268" i="2" s="1"/>
  <c r="A270" i="2" l="1"/>
  <c r="B269" i="2"/>
  <c r="C269" i="2" s="1"/>
  <c r="D269" i="2" s="1"/>
  <c r="K269" i="2" s="1"/>
  <c r="L269" i="2" s="1"/>
  <c r="A271" i="2" l="1"/>
  <c r="B270" i="2"/>
  <c r="C270" i="2" s="1"/>
  <c r="D270" i="2" s="1"/>
  <c r="K270" i="2" s="1"/>
  <c r="L270" i="2" s="1"/>
  <c r="A272" i="2" l="1"/>
  <c r="B271" i="2"/>
  <c r="C271" i="2" s="1"/>
  <c r="D271" i="2" s="1"/>
  <c r="K271" i="2" s="1"/>
  <c r="L271" i="2" s="1"/>
  <c r="A273" i="2" l="1"/>
  <c r="B272" i="2"/>
  <c r="C272" i="2" s="1"/>
  <c r="D272" i="2" s="1"/>
  <c r="K272" i="2" s="1"/>
  <c r="L272" i="2" s="1"/>
  <c r="A274" i="2" l="1"/>
  <c r="B273" i="2"/>
  <c r="C273" i="2" s="1"/>
  <c r="D273" i="2" s="1"/>
  <c r="K273" i="2" s="1"/>
  <c r="L273" i="2" s="1"/>
  <c r="A275" i="2" l="1"/>
  <c r="B274" i="2"/>
  <c r="C274" i="2" s="1"/>
  <c r="D274" i="2" s="1"/>
  <c r="K274" i="2" s="1"/>
  <c r="L274" i="2" s="1"/>
  <c r="A276" i="2" l="1"/>
  <c r="B275" i="2"/>
  <c r="C275" i="2" s="1"/>
  <c r="D275" i="2" s="1"/>
  <c r="K275" i="2" s="1"/>
  <c r="L275" i="2" s="1"/>
  <c r="A277" i="2" l="1"/>
  <c r="B276" i="2"/>
  <c r="C276" i="2" s="1"/>
  <c r="D276" i="2" s="1"/>
  <c r="K276" i="2" s="1"/>
  <c r="L276" i="2" s="1"/>
  <c r="A278" i="2" l="1"/>
  <c r="B277" i="2"/>
  <c r="C277" i="2" s="1"/>
  <c r="D277" i="2" s="1"/>
  <c r="K277" i="2" s="1"/>
  <c r="L277" i="2" s="1"/>
  <c r="A279" i="2" l="1"/>
  <c r="B278" i="2"/>
  <c r="C278" i="2" s="1"/>
  <c r="D278" i="2" s="1"/>
  <c r="K278" i="2" s="1"/>
  <c r="L278" i="2" s="1"/>
  <c r="A280" i="2" l="1"/>
  <c r="B279" i="2"/>
  <c r="C279" i="2" s="1"/>
  <c r="D279" i="2" s="1"/>
  <c r="K279" i="2" s="1"/>
  <c r="L279" i="2" s="1"/>
  <c r="A281" i="2" l="1"/>
  <c r="B280" i="2"/>
  <c r="C280" i="2" s="1"/>
  <c r="D280" i="2" s="1"/>
  <c r="K280" i="2" s="1"/>
  <c r="L280" i="2" s="1"/>
  <c r="A282" i="2" l="1"/>
  <c r="B281" i="2"/>
  <c r="C281" i="2" s="1"/>
  <c r="D281" i="2" s="1"/>
  <c r="K281" i="2" l="1"/>
  <c r="L281" i="2" s="1"/>
  <c r="A283" i="2"/>
  <c r="B282" i="2"/>
  <c r="C282" i="2" s="1"/>
  <c r="D282" i="2" s="1"/>
  <c r="K282" i="2" s="1"/>
  <c r="L282" i="2" s="1"/>
  <c r="A284" i="2" l="1"/>
  <c r="B283" i="2"/>
  <c r="C283" i="2" s="1"/>
  <c r="D283" i="2" s="1"/>
  <c r="K283" i="2" s="1"/>
  <c r="L283" i="2" s="1"/>
  <c r="A285" i="2" l="1"/>
  <c r="B284" i="2"/>
  <c r="C284" i="2" s="1"/>
  <c r="D284" i="2" s="1"/>
  <c r="K284" i="2" s="1"/>
  <c r="L284" i="2" s="1"/>
  <c r="A286" i="2" l="1"/>
  <c r="B285" i="2"/>
  <c r="C285" i="2" s="1"/>
  <c r="D285" i="2" s="1"/>
  <c r="K285" i="2" s="1"/>
  <c r="L285" i="2" s="1"/>
  <c r="A287" i="2" l="1"/>
  <c r="B286" i="2"/>
  <c r="C286" i="2" s="1"/>
  <c r="D286" i="2" s="1"/>
  <c r="K286" i="2" s="1"/>
  <c r="L286" i="2" s="1"/>
  <c r="A288" i="2" l="1"/>
  <c r="B287" i="2"/>
  <c r="C287" i="2" s="1"/>
  <c r="D287" i="2" s="1"/>
  <c r="K287" i="2" s="1"/>
  <c r="L287" i="2" s="1"/>
  <c r="A289" i="2" l="1"/>
  <c r="B288" i="2"/>
  <c r="C288" i="2" s="1"/>
  <c r="D288" i="2" s="1"/>
  <c r="K288" i="2" s="1"/>
  <c r="L288" i="2" s="1"/>
  <c r="A290" i="2" l="1"/>
  <c r="B289" i="2"/>
  <c r="C289" i="2" s="1"/>
  <c r="D289" i="2" s="1"/>
  <c r="K289" i="2" s="1"/>
  <c r="L289" i="2" s="1"/>
  <c r="A291" i="2" l="1"/>
  <c r="B290" i="2"/>
  <c r="C290" i="2" s="1"/>
  <c r="D290" i="2" s="1"/>
  <c r="K290" i="2" s="1"/>
  <c r="L290" i="2" s="1"/>
  <c r="A292" i="2" l="1"/>
  <c r="B291" i="2"/>
  <c r="C291" i="2" s="1"/>
  <c r="D291" i="2" s="1"/>
  <c r="K291" i="2" s="1"/>
  <c r="L291" i="2" s="1"/>
  <c r="A293" i="2" l="1"/>
  <c r="B292" i="2"/>
  <c r="C292" i="2" s="1"/>
  <c r="D292" i="2" s="1"/>
  <c r="K292" i="2" s="1"/>
  <c r="L292" i="2" s="1"/>
  <c r="A294" i="2" l="1"/>
  <c r="B293" i="2"/>
  <c r="C293" i="2" s="1"/>
  <c r="D293" i="2" s="1"/>
  <c r="K293" i="2" s="1"/>
  <c r="L293" i="2" s="1"/>
  <c r="A295" i="2" l="1"/>
  <c r="B294" i="2"/>
  <c r="C294" i="2" s="1"/>
  <c r="D294" i="2" s="1"/>
  <c r="K294" i="2" s="1"/>
  <c r="L294" i="2" s="1"/>
  <c r="A296" i="2" l="1"/>
  <c r="B295" i="2"/>
  <c r="C295" i="2" s="1"/>
  <c r="D295" i="2" s="1"/>
  <c r="K295" i="2" s="1"/>
  <c r="L295" i="2" s="1"/>
  <c r="A297" i="2" l="1"/>
  <c r="B296" i="2"/>
  <c r="C296" i="2" s="1"/>
  <c r="D296" i="2" s="1"/>
  <c r="K296" i="2" s="1"/>
  <c r="L296" i="2" s="1"/>
  <c r="A298" i="2" l="1"/>
  <c r="B297" i="2"/>
  <c r="C297" i="2" s="1"/>
  <c r="D297" i="2" s="1"/>
  <c r="K297" i="2" s="1"/>
  <c r="L297" i="2" s="1"/>
  <c r="A299" i="2" l="1"/>
  <c r="B298" i="2"/>
  <c r="C298" i="2" s="1"/>
  <c r="D298" i="2" s="1"/>
  <c r="K298" i="2" s="1"/>
  <c r="L298" i="2" s="1"/>
  <c r="A300" i="2" l="1"/>
  <c r="B299" i="2"/>
  <c r="C299" i="2" s="1"/>
  <c r="D299" i="2" s="1"/>
  <c r="K299" i="2" s="1"/>
  <c r="L299" i="2" s="1"/>
  <c r="A301" i="2" l="1"/>
  <c r="B300" i="2"/>
  <c r="C300" i="2" s="1"/>
  <c r="D300" i="2" s="1"/>
  <c r="K300" i="2" s="1"/>
  <c r="L300" i="2" s="1"/>
  <c r="A302" i="2" l="1"/>
  <c r="B301" i="2"/>
  <c r="C301" i="2" s="1"/>
  <c r="D301" i="2" s="1"/>
  <c r="K301" i="2" s="1"/>
  <c r="L301" i="2" s="1"/>
  <c r="A303" i="2" l="1"/>
  <c r="B302" i="2"/>
  <c r="C302" i="2" s="1"/>
  <c r="D302" i="2" s="1"/>
  <c r="K302" i="2" s="1"/>
  <c r="L302" i="2" s="1"/>
  <c r="A304" i="2" l="1"/>
  <c r="B303" i="2"/>
  <c r="C303" i="2" s="1"/>
  <c r="D303" i="2" s="1"/>
  <c r="K303" i="2" s="1"/>
  <c r="L303" i="2" s="1"/>
  <c r="A305" i="2" l="1"/>
  <c r="B304" i="2"/>
  <c r="C304" i="2" s="1"/>
  <c r="D304" i="2" s="1"/>
  <c r="K304" i="2" s="1"/>
  <c r="L304" i="2" s="1"/>
  <c r="A306" i="2" l="1"/>
  <c r="B305" i="2"/>
  <c r="C305" i="2" s="1"/>
  <c r="D305" i="2" s="1"/>
  <c r="K305" i="2" s="1"/>
  <c r="L305" i="2" s="1"/>
  <c r="A307" i="2" l="1"/>
  <c r="B306" i="2"/>
  <c r="C306" i="2" s="1"/>
  <c r="D306" i="2" s="1"/>
  <c r="K306" i="2" s="1"/>
  <c r="L306" i="2" s="1"/>
  <c r="A308" i="2" l="1"/>
  <c r="B307" i="2"/>
  <c r="C307" i="2" s="1"/>
  <c r="D307" i="2" s="1"/>
  <c r="K307" i="2" s="1"/>
  <c r="L307" i="2" s="1"/>
  <c r="A309" i="2" l="1"/>
  <c r="B308" i="2"/>
  <c r="C308" i="2" s="1"/>
  <c r="D308" i="2" s="1"/>
  <c r="K308" i="2" s="1"/>
  <c r="L308" i="2" s="1"/>
  <c r="A310" i="2" l="1"/>
  <c r="B309" i="2"/>
  <c r="C309" i="2" s="1"/>
  <c r="D309" i="2" s="1"/>
  <c r="K309" i="2" s="1"/>
  <c r="L309" i="2" s="1"/>
  <c r="A311" i="2" l="1"/>
  <c r="B310" i="2"/>
  <c r="C310" i="2" s="1"/>
  <c r="D310" i="2" s="1"/>
  <c r="K310" i="2" l="1"/>
  <c r="L310" i="2" s="1"/>
  <c r="A312" i="2"/>
  <c r="B311" i="2"/>
  <c r="C311" i="2" s="1"/>
  <c r="D311" i="2" s="1"/>
  <c r="K311" i="2" s="1"/>
  <c r="L311" i="2" s="1"/>
  <c r="A313" i="2" l="1"/>
  <c r="B312" i="2"/>
  <c r="C312" i="2" s="1"/>
  <c r="D312" i="2" s="1"/>
  <c r="K312" i="2" s="1"/>
  <c r="L312" i="2" s="1"/>
  <c r="A314" i="2" l="1"/>
  <c r="B313" i="2"/>
  <c r="C313" i="2" s="1"/>
  <c r="D313" i="2" s="1"/>
  <c r="K313" i="2" s="1"/>
  <c r="L313" i="2" s="1"/>
  <c r="A315" i="2" l="1"/>
  <c r="B314" i="2"/>
  <c r="C314" i="2" s="1"/>
  <c r="D314" i="2" s="1"/>
  <c r="K314" i="2" s="1"/>
  <c r="L314" i="2" s="1"/>
  <c r="A316" i="2" l="1"/>
  <c r="B315" i="2"/>
  <c r="C315" i="2" s="1"/>
  <c r="D315" i="2" s="1"/>
  <c r="K315" i="2" s="1"/>
  <c r="L315" i="2" s="1"/>
  <c r="A317" i="2" l="1"/>
  <c r="B316" i="2"/>
  <c r="C316" i="2" s="1"/>
  <c r="D316" i="2" s="1"/>
  <c r="K316" i="2" s="1"/>
  <c r="L316" i="2" s="1"/>
  <c r="A318" i="2" l="1"/>
  <c r="B317" i="2"/>
  <c r="C317" i="2" s="1"/>
  <c r="D317" i="2" s="1"/>
  <c r="K317" i="2" s="1"/>
  <c r="L317" i="2" s="1"/>
  <c r="A319" i="2" l="1"/>
  <c r="B318" i="2"/>
  <c r="C318" i="2" s="1"/>
  <c r="D318" i="2" s="1"/>
  <c r="K318" i="2" s="1"/>
  <c r="L318" i="2" s="1"/>
  <c r="A320" i="2" l="1"/>
  <c r="B319" i="2"/>
  <c r="C319" i="2" s="1"/>
  <c r="D319" i="2" s="1"/>
  <c r="K319" i="2" s="1"/>
  <c r="L319" i="2" s="1"/>
  <c r="A321" i="2" l="1"/>
  <c r="B320" i="2"/>
  <c r="C320" i="2" s="1"/>
  <c r="D320" i="2" s="1"/>
  <c r="K320" i="2" s="1"/>
  <c r="L320" i="2" s="1"/>
  <c r="A322" i="2" l="1"/>
  <c r="B321" i="2"/>
  <c r="C321" i="2" s="1"/>
  <c r="D321" i="2" s="1"/>
  <c r="K321" i="2" s="1"/>
  <c r="L321" i="2" s="1"/>
  <c r="A323" i="2" l="1"/>
  <c r="B322" i="2"/>
  <c r="C322" i="2" s="1"/>
  <c r="D322" i="2" s="1"/>
  <c r="K322" i="2" s="1"/>
  <c r="L322" i="2" s="1"/>
  <c r="A324" i="2" l="1"/>
  <c r="B323" i="2"/>
  <c r="C323" i="2" s="1"/>
  <c r="D323" i="2" s="1"/>
  <c r="K323" i="2" s="1"/>
  <c r="L323" i="2" s="1"/>
  <c r="A325" i="2" l="1"/>
  <c r="B324" i="2"/>
  <c r="C324" i="2" s="1"/>
  <c r="D324" i="2" s="1"/>
  <c r="K324" i="2" s="1"/>
  <c r="L324" i="2" s="1"/>
  <c r="A326" i="2" l="1"/>
  <c r="B325" i="2"/>
  <c r="C325" i="2" s="1"/>
  <c r="D325" i="2" s="1"/>
  <c r="K325" i="2" s="1"/>
  <c r="L325" i="2" s="1"/>
  <c r="A327" i="2" l="1"/>
  <c r="B326" i="2"/>
  <c r="C326" i="2" s="1"/>
  <c r="D326" i="2" s="1"/>
  <c r="K326" i="2" s="1"/>
  <c r="L326" i="2" s="1"/>
  <c r="A328" i="2" l="1"/>
  <c r="B327" i="2"/>
  <c r="C327" i="2" s="1"/>
  <c r="D327" i="2" s="1"/>
  <c r="K327" i="2" s="1"/>
  <c r="L327" i="2" s="1"/>
  <c r="A329" i="2" l="1"/>
  <c r="B328" i="2"/>
  <c r="C328" i="2" s="1"/>
  <c r="D328" i="2" s="1"/>
  <c r="K328" i="2" s="1"/>
  <c r="L328" i="2" s="1"/>
  <c r="A330" i="2" l="1"/>
  <c r="B329" i="2"/>
  <c r="C329" i="2" s="1"/>
  <c r="D329" i="2" s="1"/>
  <c r="K329" i="2" s="1"/>
  <c r="L329" i="2" s="1"/>
  <c r="A331" i="2" l="1"/>
  <c r="B330" i="2"/>
  <c r="C330" i="2" s="1"/>
  <c r="D330" i="2" s="1"/>
  <c r="K330" i="2" s="1"/>
  <c r="L330" i="2" s="1"/>
  <c r="A332" i="2" l="1"/>
  <c r="B331" i="2"/>
  <c r="C331" i="2" s="1"/>
  <c r="D331" i="2" s="1"/>
  <c r="K331" i="2" s="1"/>
  <c r="L331" i="2" s="1"/>
  <c r="A333" i="2" l="1"/>
  <c r="B332" i="2"/>
  <c r="C332" i="2" s="1"/>
  <c r="D332" i="2" s="1"/>
  <c r="K332" i="2" s="1"/>
  <c r="L332" i="2" s="1"/>
  <c r="A334" i="2" l="1"/>
  <c r="B333" i="2"/>
  <c r="C333" i="2" s="1"/>
  <c r="D333" i="2" s="1"/>
  <c r="K333" i="2" s="1"/>
  <c r="L333" i="2" s="1"/>
  <c r="A335" i="2" l="1"/>
  <c r="B334" i="2"/>
  <c r="C334" i="2" s="1"/>
  <c r="D334" i="2" s="1"/>
  <c r="K334" i="2" s="1"/>
  <c r="L334" i="2" s="1"/>
  <c r="A336" i="2" l="1"/>
  <c r="B335" i="2"/>
  <c r="C335" i="2" s="1"/>
  <c r="D335" i="2" s="1"/>
  <c r="K335" i="2" s="1"/>
  <c r="L335" i="2" s="1"/>
  <c r="A337" i="2" l="1"/>
  <c r="B336" i="2"/>
  <c r="C336" i="2" s="1"/>
  <c r="D336" i="2" s="1"/>
  <c r="K336" i="2" s="1"/>
  <c r="L336" i="2" s="1"/>
  <c r="A338" i="2" l="1"/>
  <c r="B337" i="2"/>
  <c r="C337" i="2" s="1"/>
  <c r="D337" i="2" s="1"/>
  <c r="K337" i="2" s="1"/>
  <c r="L337" i="2" s="1"/>
  <c r="A339" i="2" l="1"/>
  <c r="B338" i="2"/>
  <c r="C338" i="2" s="1"/>
  <c r="D338" i="2" s="1"/>
  <c r="K338" i="2" s="1"/>
  <c r="L338" i="2" s="1"/>
  <c r="A340" i="2" l="1"/>
  <c r="B339" i="2"/>
  <c r="C339" i="2" s="1"/>
  <c r="D339" i="2" s="1"/>
  <c r="K339" i="2" s="1"/>
  <c r="L339" i="2" s="1"/>
  <c r="A341" i="2" l="1"/>
  <c r="B340" i="2"/>
  <c r="C340" i="2" s="1"/>
  <c r="D340" i="2" s="1"/>
  <c r="K340" i="2" s="1"/>
  <c r="L340" i="2" s="1"/>
  <c r="A342" i="2" l="1"/>
  <c r="B341" i="2"/>
  <c r="C341" i="2" s="1"/>
  <c r="D341" i="2" s="1"/>
  <c r="K341" i="2" s="1"/>
  <c r="L341" i="2" s="1"/>
  <c r="A343" i="2" l="1"/>
  <c r="B342" i="2"/>
  <c r="C342" i="2" s="1"/>
  <c r="D342" i="2" s="1"/>
  <c r="K342" i="2" s="1"/>
  <c r="L342" i="2" s="1"/>
  <c r="A344" i="2" l="1"/>
  <c r="B343" i="2"/>
  <c r="C343" i="2" s="1"/>
  <c r="D343" i="2" s="1"/>
  <c r="K343" i="2" s="1"/>
  <c r="L343" i="2" s="1"/>
  <c r="A345" i="2" l="1"/>
  <c r="B344" i="2"/>
  <c r="C344" i="2" s="1"/>
  <c r="D344" i="2" s="1"/>
  <c r="K344" i="2" s="1"/>
  <c r="L344" i="2" s="1"/>
  <c r="A346" i="2" l="1"/>
  <c r="B345" i="2"/>
  <c r="C345" i="2" s="1"/>
  <c r="D345" i="2" s="1"/>
  <c r="K345" i="2" s="1"/>
  <c r="L345" i="2" s="1"/>
  <c r="A347" i="2" l="1"/>
  <c r="B346" i="2"/>
  <c r="C346" i="2" s="1"/>
  <c r="D346" i="2" s="1"/>
  <c r="K346" i="2" s="1"/>
  <c r="L346" i="2" s="1"/>
  <c r="A348" i="2" l="1"/>
  <c r="B347" i="2"/>
  <c r="C347" i="2" s="1"/>
  <c r="D347" i="2" s="1"/>
  <c r="K347" i="2" s="1"/>
  <c r="L347" i="2" s="1"/>
  <c r="A349" i="2" l="1"/>
  <c r="B348" i="2"/>
  <c r="C348" i="2" s="1"/>
  <c r="D348" i="2" s="1"/>
  <c r="K348" i="2" s="1"/>
  <c r="L348" i="2" s="1"/>
  <c r="A350" i="2" l="1"/>
  <c r="B349" i="2"/>
  <c r="C349" i="2" s="1"/>
  <c r="D349" i="2" s="1"/>
  <c r="K349" i="2" s="1"/>
  <c r="L349" i="2" s="1"/>
  <c r="A351" i="2" l="1"/>
  <c r="B350" i="2"/>
  <c r="C350" i="2" s="1"/>
  <c r="D350" i="2" s="1"/>
  <c r="K350" i="2" s="1"/>
  <c r="L350" i="2" s="1"/>
  <c r="A352" i="2" l="1"/>
  <c r="B351" i="2"/>
  <c r="C351" i="2" s="1"/>
  <c r="D351" i="2" s="1"/>
  <c r="K351" i="2" s="1"/>
  <c r="L351" i="2" s="1"/>
  <c r="A353" i="2" l="1"/>
  <c r="B352" i="2"/>
  <c r="C352" i="2" s="1"/>
  <c r="D352" i="2" s="1"/>
  <c r="K352" i="2" s="1"/>
  <c r="L352" i="2" s="1"/>
  <c r="A354" i="2" l="1"/>
  <c r="B353" i="2"/>
  <c r="C353" i="2" s="1"/>
  <c r="D353" i="2" s="1"/>
  <c r="K353" i="2" s="1"/>
  <c r="L353" i="2" s="1"/>
  <c r="A355" i="2" l="1"/>
  <c r="B354" i="2"/>
  <c r="C354" i="2" s="1"/>
  <c r="D354" i="2" s="1"/>
  <c r="K354" i="2" s="1"/>
  <c r="L354" i="2" s="1"/>
  <c r="A356" i="2" l="1"/>
  <c r="B355" i="2"/>
  <c r="C355" i="2" s="1"/>
  <c r="D355" i="2" s="1"/>
  <c r="K355" i="2" s="1"/>
  <c r="L355" i="2" s="1"/>
  <c r="A357" i="2" l="1"/>
  <c r="B356" i="2"/>
  <c r="C356" i="2" s="1"/>
  <c r="D356" i="2" s="1"/>
  <c r="K356" i="2" s="1"/>
  <c r="L356" i="2" s="1"/>
  <c r="A358" i="2" l="1"/>
  <c r="B357" i="2"/>
  <c r="C357" i="2" s="1"/>
  <c r="D357" i="2" s="1"/>
  <c r="K357" i="2" s="1"/>
  <c r="L357" i="2" s="1"/>
  <c r="A359" i="2" l="1"/>
  <c r="B358" i="2"/>
  <c r="C358" i="2" s="1"/>
  <c r="D358" i="2" s="1"/>
  <c r="K358" i="2" s="1"/>
  <c r="L358" i="2" s="1"/>
  <c r="A360" i="2" l="1"/>
  <c r="B359" i="2"/>
  <c r="C359" i="2" s="1"/>
  <c r="D359" i="2" s="1"/>
  <c r="K359" i="2" s="1"/>
  <c r="L359" i="2" s="1"/>
  <c r="A361" i="2" l="1"/>
  <c r="B360" i="2"/>
  <c r="C360" i="2" s="1"/>
  <c r="D360" i="2" s="1"/>
  <c r="K360" i="2" s="1"/>
  <c r="L360" i="2" s="1"/>
  <c r="A362" i="2" l="1"/>
  <c r="B361" i="2"/>
  <c r="C361" i="2" s="1"/>
  <c r="D361" i="2" s="1"/>
  <c r="K361" i="2" s="1"/>
  <c r="L361" i="2" s="1"/>
  <c r="A363" i="2" l="1"/>
  <c r="B362" i="2"/>
  <c r="C362" i="2" s="1"/>
  <c r="D362" i="2" s="1"/>
  <c r="K362" i="2" s="1"/>
  <c r="L362" i="2" s="1"/>
  <c r="A364" i="2" l="1"/>
  <c r="B363" i="2"/>
  <c r="C363" i="2" s="1"/>
  <c r="D363" i="2" s="1"/>
  <c r="K363" i="2" s="1"/>
  <c r="L363" i="2" s="1"/>
  <c r="A365" i="2" l="1"/>
  <c r="B364" i="2"/>
  <c r="C364" i="2" s="1"/>
  <c r="D364" i="2" s="1"/>
  <c r="K364" i="2" s="1"/>
  <c r="L364" i="2" s="1"/>
  <c r="A366" i="2" l="1"/>
  <c r="B365" i="2"/>
  <c r="C365" i="2" s="1"/>
  <c r="D365" i="2" s="1"/>
  <c r="K365" i="2" s="1"/>
  <c r="L365" i="2" s="1"/>
  <c r="A367" i="2" l="1"/>
  <c r="B366" i="2"/>
  <c r="C366" i="2" s="1"/>
  <c r="D366" i="2" s="1"/>
  <c r="K366" i="2" s="1"/>
  <c r="L366" i="2" s="1"/>
  <c r="A368" i="2" l="1"/>
  <c r="B367" i="2"/>
  <c r="C367" i="2" s="1"/>
  <c r="D367" i="2" s="1"/>
  <c r="K367" i="2" s="1"/>
  <c r="L367" i="2" s="1"/>
  <c r="A369" i="2" l="1"/>
  <c r="B368" i="2"/>
  <c r="C368" i="2" s="1"/>
  <c r="D368" i="2" s="1"/>
  <c r="K368" i="2" s="1"/>
  <c r="L368" i="2" s="1"/>
  <c r="A370" i="2" l="1"/>
  <c r="B369" i="2"/>
  <c r="C369" i="2" s="1"/>
  <c r="D369" i="2" s="1"/>
  <c r="K369" i="2" s="1"/>
  <c r="L369" i="2" s="1"/>
  <c r="B370" i="2" l="1"/>
  <c r="C370" i="2" s="1"/>
  <c r="D370" i="2" s="1"/>
  <c r="K370" i="2" s="1"/>
  <c r="L37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Bernd Giehl</author>
  </authors>
  <commentList>
    <comment ref="A1" authorId="0" shapeId="0" xr:uid="{2189C6FA-FEA0-41C7-8CBE-B3B46A66403C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hier den Resturlaub aus dem Vorjahr eintragen</t>
        </r>
      </text>
    </comment>
    <comment ref="D1" authorId="0" shapeId="0" xr:uid="{C044DEF6-74DA-40DB-A44B-7A39922078DF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hier den Stundensaldo aus dem Vorjahr eintragen</t>
        </r>
      </text>
    </comment>
    <comment ref="A2" authorId="0" shapeId="0" xr:uid="{77DF5E41-DA8F-468D-AB9D-D671E50B7BF5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wird automatisch berechnet (Jahresurlaub minus genommene Urlaubstage + Resturlaub Vorjahr)</t>
        </r>
      </text>
    </comment>
    <comment ref="E2" authorId="0" shapeId="0" xr:uid="{4D2BF9C4-9FBC-40B0-966E-012A4158F127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wird automatisch berechnet
(Stundensaldo Vorjahr + Stundensaldo aktuelles Jahr aus der Tabelle unten)</t>
        </r>
      </text>
    </comment>
    <comment ref="A3" authorId="0" shapeId="0" xr:uid="{EFC33560-13B2-46BC-BF65-48D63C6ED9DF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wird automatisch berechnet aus den Krankheitstagen im Tabellenblatt Zeiterfassung</t>
        </r>
      </text>
    </comment>
    <comment ref="C6" authorId="0" shapeId="0" xr:uid="{294D9D48-4CC6-407F-9AD5-4BFD9ADA280C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Um den aktuellen Stundensaldo ausrechnen zu lassen, muss die Pivot-Tabelle aktualisiert werden.
Dazu eine Zelle aus der Pivot-Tabelle anklicken (z.B. A6), im Menüband oben auf PivotTable Analyse klicken und dort dann auf Aktualisieren)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Bernd Giehl</author>
  </authors>
  <commentList>
    <comment ref="B2" authorId="0" shapeId="0" xr:uid="{73CEFDEA-6C25-498C-A278-A20F9DA077E6}">
      <text>
        <r>
          <rPr>
            <b/>
            <sz val="9"/>
            <color indexed="81"/>
            <rFont val="Segoe UI"/>
            <family val="2"/>
          </rPr>
          <t xml:space="preserve">Bernd Giehl Excel Profi:
</t>
        </r>
        <r>
          <rPr>
            <sz val="9"/>
            <color indexed="81"/>
            <rFont val="Segoe UI"/>
            <family val="2"/>
          </rPr>
          <t>Bei Jahreswechsel hier das Jahr ändern
Der Kalender unten ändert sich dann automatisch</t>
        </r>
      </text>
    </comment>
    <comment ref="E4" authorId="0" shapeId="0" xr:uid="{EA447AF1-A07A-4CE4-8548-14ECD3E2F3A8}">
      <text>
        <r>
          <rPr>
            <b/>
            <sz val="9"/>
            <color indexed="81"/>
            <rFont val="Segoe UI"/>
            <family val="2"/>
          </rPr>
          <t>Bernd Giehl Excel Profi</t>
        </r>
        <r>
          <rPr>
            <sz val="9"/>
            <color indexed="81"/>
            <rFont val="Segoe UI"/>
            <family val="2"/>
          </rPr>
          <t xml:space="preserve">
Hier eintragen, falls es ein Urlaubs- oder Krankheitstag ist. In diesem Fall muss kein Arbeitsbeginn und kein Arbeitsende eingetragen werden. Die Ist-Arbeitszeit netto wird automatisch mit der Sollarbeitszeit gefüllt</t>
        </r>
      </text>
    </comment>
    <comment ref="F4" authorId="0" shapeId="0" xr:uid="{7EFAC04B-84FD-4F39-BBD8-5DD08F404094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hier den Arbeitsbeginn eintragen im Format hh:mm (also Stunde:Minute)</t>
        </r>
      </text>
    </comment>
    <comment ref="G4" authorId="0" shapeId="0" xr:uid="{8DA6B8FA-41D8-4E0E-9252-ADFB623C4416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hier den Arbeitsbeginn eintragen im Format hh:mm (also Stunde:Minute)</t>
        </r>
      </text>
    </comment>
    <comment ref="H4" authorId="0" shapeId="0" xr:uid="{4DE94748-566E-498C-A7A3-A2F225938641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die Mindestpause wird anhand der Eintragungen im Tabellenreiter Stammdaten automatisch befüllt (Hintergründe siehe Notiz im Reiter Stammdaten)</t>
        </r>
      </text>
    </comment>
    <comment ref="I4" authorId="0" shapeId="0" xr:uid="{6C4990AE-465E-4602-83E6-CB65F339DF80}">
      <text>
        <r>
          <rPr>
            <b/>
            <sz val="9"/>
            <color indexed="81"/>
            <rFont val="Segoe UI"/>
            <family val="2"/>
          </rPr>
          <t>Bernd Giehl Excel-Profi:</t>
        </r>
        <r>
          <rPr>
            <sz val="9"/>
            <color indexed="81"/>
            <rFont val="Segoe UI"/>
            <family val="2"/>
          </rPr>
          <t xml:space="preserve">
hier eintragen, wenn </t>
        </r>
        <r>
          <rPr>
            <b/>
            <u/>
            <sz val="9"/>
            <color indexed="81"/>
            <rFont val="Segoe UI"/>
            <family val="2"/>
          </rPr>
          <t>zusätzlich</t>
        </r>
        <r>
          <rPr>
            <sz val="9"/>
            <color indexed="81"/>
            <rFont val="Segoe UI"/>
            <family val="2"/>
          </rPr>
          <t xml:space="preserve"> zur Mindestpause weitere Pausenzeiten genommen wurden</t>
        </r>
      </text>
    </comment>
    <comment ref="J4" authorId="0" shapeId="0" xr:uid="{B24115C3-020C-42CB-B2B4-0DE28AB41958}">
      <text>
        <r>
          <rPr>
            <b/>
            <sz val="9"/>
            <color indexed="81"/>
            <rFont val="Segoe UI"/>
            <family val="2"/>
          </rPr>
          <t>Bernd Giehl Excel-Profi:</t>
        </r>
        <r>
          <rPr>
            <sz val="9"/>
            <color indexed="81"/>
            <rFont val="Segoe UI"/>
            <family val="2"/>
          </rPr>
          <t xml:space="preserve">
wird automatisch errechnet (Arbeitsende minus Arbeitsbeginn)</t>
        </r>
      </text>
    </comment>
    <comment ref="K4" authorId="0" shapeId="0" xr:uid="{02540DF6-0837-46F1-AE88-9D631D636883}">
      <text>
        <r>
          <rPr>
            <b/>
            <sz val="9"/>
            <color indexed="81"/>
            <rFont val="Segoe UI"/>
            <family val="2"/>
          </rPr>
          <t>Bernd Giehl Excel-Profi:</t>
        </r>
        <r>
          <rPr>
            <sz val="9"/>
            <color indexed="81"/>
            <rFont val="Segoe UI"/>
            <family val="2"/>
          </rPr>
          <t xml:space="preserve">
wird automatisch errechnet (Brutto-Arbeitszeit minus Mindestpause minus zusätzliche Pause)</t>
        </r>
      </text>
    </comment>
    <comment ref="L4" authorId="0" shapeId="0" xr:uid="{DA9B25FA-BB79-4021-9EB3-03FAFCC94F4B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wird automatisch berechnet (Netto-Arbeitszeit minus Soll-Arbeitszeit)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Bernd Giehl</author>
  </authors>
  <commentList>
    <comment ref="A1" authorId="0" shapeId="0" xr:uid="{E62851D5-4BA3-4A00-B7EE-EECA6A46837C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hier die Sollarbeitszeit pro Tag eintragen.
Sonntag kann bei Bedarf in der Tabelle unten ergänzt werden</t>
        </r>
      </text>
    </comment>
    <comment ref="D1" authorId="0" shapeId="0" xr:uid="{24C480D0-529F-4024-920E-F039A5747199}">
      <text>
        <r>
          <rPr>
            <b/>
            <sz val="9"/>
            <color indexed="81"/>
            <rFont val="Segoe UI"/>
            <family val="2"/>
          </rPr>
          <t>Bernd Giehl Excel-Profi:</t>
        </r>
        <r>
          <rPr>
            <sz val="9"/>
            <color indexed="81"/>
            <rFont val="Segoe UI"/>
            <family val="2"/>
          </rPr>
          <t xml:space="preserve">
Mindestpausen nach Arbeitszeitgesetz:
&lt;6h: keine Pause nötig
&lt;9h: min. 30 Minuten
&gt;9h: min. 45 Minuten
Die Pausenzeiten können an die vereinbarten Zeiten angepasst werden</t>
        </r>
      </text>
    </comment>
    <comment ref="G1" authorId="0" shapeId="0" xr:uid="{9EF7CDB4-0D38-4970-8512-B55BBB0D3C96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hier die vereinbarten Urlaubstage pro Jahr eintragen</t>
        </r>
      </text>
    </comment>
    <comment ref="J1" authorId="0" shapeId="0" xr:uid="{049EFA35-674A-43E0-9805-C9112F299BF8}">
      <text>
        <r>
          <rPr>
            <b/>
            <sz val="9"/>
            <color indexed="81"/>
            <rFont val="Segoe UI"/>
            <family val="2"/>
          </rPr>
          <t>Bernd Giehl Excel Profi:</t>
        </r>
        <r>
          <rPr>
            <sz val="9"/>
            <color indexed="81"/>
            <rFont val="Segoe UI"/>
            <family val="2"/>
          </rPr>
          <t xml:space="preserve">
Bayrische Feiertage bis 2026.
Diese Liste ggf. verlängern.</t>
        </r>
      </text>
    </comment>
  </commentList>
</comments>
</file>

<file path=xl/sharedStrings.xml><?xml version="1.0" encoding="utf-8"?>
<sst xmlns="http://schemas.openxmlformats.org/spreadsheetml/2006/main" count="102" uniqueCount="67">
  <si>
    <t>Sollarbeitszeit</t>
  </si>
  <si>
    <t>Montag</t>
  </si>
  <si>
    <t>Dienstag</t>
  </si>
  <si>
    <t>Mittwoch</t>
  </si>
  <si>
    <t>Donnerstag</t>
  </si>
  <si>
    <t>Freitag</t>
  </si>
  <si>
    <t>Samstag</t>
  </si>
  <si>
    <t>Wochentag</t>
  </si>
  <si>
    <t>Stunden</t>
  </si>
  <si>
    <t>Pausenregelung</t>
  </si>
  <si>
    <t>Pause</t>
  </si>
  <si>
    <t>weniger als x Stunden</t>
  </si>
  <si>
    <t>Kalenderjahr</t>
  </si>
  <si>
    <t>Urlaubstage pro Jahr</t>
  </si>
  <si>
    <t>Kalendertag</t>
  </si>
  <si>
    <t>Datum</t>
  </si>
  <si>
    <t>Arbeitsbeginn</t>
  </si>
  <si>
    <t>Arbeitsende</t>
  </si>
  <si>
    <t>Mindestpause</t>
  </si>
  <si>
    <t>zusätzliche Pause?</t>
  </si>
  <si>
    <t>Stand</t>
  </si>
  <si>
    <t>Ist-Arbeitszeit brutto</t>
  </si>
  <si>
    <t>Ist-Arbeitszeit netto</t>
  </si>
  <si>
    <t>Urlaub</t>
  </si>
  <si>
    <t>Krank</t>
  </si>
  <si>
    <t>Feiertag</t>
  </si>
  <si>
    <t>Urlaub? Krank?</t>
  </si>
  <si>
    <t>Zeitsaldo</t>
  </si>
  <si>
    <t>Neujahr</t>
  </si>
  <si>
    <t>Hl. Drei Könige</t>
  </si>
  <si>
    <t>Karfreitag</t>
  </si>
  <si>
    <t>Ostersonntag</t>
  </si>
  <si>
    <t>Ostermontag</t>
  </si>
  <si>
    <t>Maifeiertag</t>
  </si>
  <si>
    <t>Himmelfahrt</t>
  </si>
  <si>
    <t>Pfingstsonntag</t>
  </si>
  <si>
    <t>Pfingstmontag</t>
  </si>
  <si>
    <t>Fronleichnam</t>
  </si>
  <si>
    <t>Tag der Deutschen Einheit</t>
  </si>
  <si>
    <t>Allerheiligen</t>
  </si>
  <si>
    <t>1. Weihnachtstag</t>
  </si>
  <si>
    <t>2. Weihnachtstag</t>
  </si>
  <si>
    <t>Resturlaub</t>
  </si>
  <si>
    <t>Krankheitstage</t>
  </si>
  <si>
    <t>Mai</t>
  </si>
  <si>
    <t>Resturlaub Vorjahr</t>
  </si>
  <si>
    <t>Gesamtergebnis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</si>
  <si>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</si>
  <si>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</si>
  <si>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</si>
  <si>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</si>
  <si>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</si>
  <si>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</si>
  <si>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</si>
  <si>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</si>
  <si>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</si>
  <si>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</si>
  <si>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</si>
  <si>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Stunden-Saldo</t>
  </si>
  <si>
    <t>Stundensaldo Vorjahr</t>
  </si>
  <si>
    <t>Stundensaldo aktuell</t>
  </si>
  <si>
    <t>Kalendermonat</t>
  </si>
  <si>
    <t>Bernd Giehl Excel Profi</t>
  </si>
  <si>
    <t>www.bernd-giehl-excel-profi.de</t>
  </si>
  <si>
    <t>Erklärung in diesem YouTube-Video:</t>
  </si>
  <si>
    <t>info@bernd-giehl-excel-profi.de</t>
  </si>
  <si>
    <t>https://youtu.be/5y2H7iFDsrY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</si>
</sst>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&quot;h&quot;"/>
    <numFmt numFmtId="165" formatCode="[hh]:mm"/>
  </numFmts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Aptos Narrow"/>
      <family val="2"/>
      <scheme val="minor"/>
    </font>
    <font>
      <b/>
      <u/>
      <sz val="9"/>
      <color indexed="81"/>
      <name val="Segoe U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0" fontId="2" fillId="0" borderId="2" xfId="0" applyFont="1" applyBorder="1"/>
    <xf numFmtId="14" fontId="0" fillId="0" borderId="0" xfId="0" applyNumberFormat="1"/>
    <xf numFmtId="20" fontId="0" fillId="3" borderId="0" xfId="0" applyNumberFormat="1" applyFill="1"/>
    <xf numFmtId="20" fontId="0" fillId="0" borderId="0" xfId="0" applyNumberFormat="1"/>
    <xf numFmtId="2" fontId="0" fillId="0" borderId="0" xfId="0" applyNumberFormat="1"/>
    <xf numFmtId="0" fontId="1" fillId="2" borderId="3" xfId="0" applyFont="1" applyFill="1" applyBorder="1"/>
    <xf numFmtId="164" fontId="0" fillId="3" borderId="0" xfId="0" applyNumberFormat="1" applyFill="1"/>
    <xf numFmtId="0" fontId="0" fillId="0" borderId="0" xfId="0" applyAlignment="1">
      <alignment horizontal="left"/>
    </xf>
    <xf numFmtId="165" fontId="0" fillId="0" borderId="0" xfId="0" applyNumberFormat="1"/>
    <xf numFmtId="0" fontId="0" fillId="3" borderId="0" xfId="0" applyFill="1" applyAlignment="1">
      <alignment horizontal="left"/>
    </xf>
    <xf numFmtId="165" fontId="0" fillId="3" borderId="0" xfId="0" applyNumberFormat="1" applyFill="1"/>
    <xf numFmtId="3" fontId="0" fillId="3" borderId="0" xfId="0" applyNumberFormat="1" applyFill="1"/>
    <xf numFmtId="0" fontId="6" fillId="0" borderId="0" xfId="0" applyFont="1"/>
    <xf numFmtId="165" fontId="6" fillId="0" borderId="0" xfId="0" applyNumberFormat="1" applyFont="1"/>
    <xf numFmtId="0" fontId="8" fillId="0" borderId="0" xfId="1"/>
  </cellXfs>
  <cellStyles count="2">
    <cellStyle name="Link" xfId="1" builtinId="8"/>
    <cellStyle name="Standard" xfId="0" builtinId="0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9" formatCode="dd/mm/yyyy"/>
    </dxf>
    <dxf>
      <numFmt numFmtId="25" formatCode="hh:mm"/>
    </dxf>
    <dxf>
      <numFmt numFmtId="25" formatCode="hh:mm"/>
    </dxf>
    <dxf>
      <numFmt numFmtId="25" formatCode="hh:mm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numFmt numFmtId="25" formatCode="hh:mm"/>
      <fill>
        <patternFill patternType="solid">
          <fgColor indexed="64"/>
          <bgColor theme="9" tint="0.79998168889431442"/>
        </patternFill>
      </fill>
    </dxf>
    <dxf>
      <numFmt numFmtId="25" formatCode="hh:mm"/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rnd Giehl" refreshedDate="44009.435593865739" createdVersion="8" refreshedVersion="8" minRefreshableVersion="3" recordCount="366" xr:uid="{19F0B1BE-49FE-4534-B0BB-E3CE22EEE5EB}">
  <cacheSource type="worksheet">
    <worksheetSource ref="A4:L370" sheet="Zeiterfassung"/>
  </cacheSource>
  <cacheFields count="14">
    <cacheField name="Datum" numFmtId="14">
      <sharedItems containsSemiMixedTypes="0" containsNonDate="0" containsDate="1" containsString="0" minDate="2024-01-01T00:00:00" maxDate="2025-01-01T00:00:00" count="366"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3T00:00:00"/>
        <d v="2024-01-24T00:00:00"/>
        <d v="2024-01-25T00:00:00"/>
        <d v="2024-01-26T00:00:00"/>
        <d v="2024-01-27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08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0T00:00:00"/>
        <d v="2024-03-21T00:00:00"/>
        <d v="2024-03-22T00:00:00"/>
        <d v="2024-03-23T00:00:00"/>
        <d v="2024-03-24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  <d v="2024-07-01T00:00:00"/>
        <d v="2024-07-02T00:00:00"/>
        <d v="2024-07-03T00:00:00"/>
        <d v="2024-07-04T00:00:00"/>
        <d v="2024-07-05T00:00:00"/>
        <d v="2024-07-06T00:00:00"/>
        <d v="2024-07-07T00:00:00"/>
        <d v="2024-07-08T00:00:00"/>
        <d v="2024-07-09T00:00:00"/>
        <d v="2024-07-10T00:00:00"/>
        <d v="2024-07-11T00:00:00"/>
        <d v="2024-07-12T00:00:00"/>
        <d v="2024-07-13T00:00:00"/>
        <d v="2024-07-14T00:00:00"/>
        <d v="2024-07-15T00:00:00"/>
        <d v="2024-07-16T00:00:00"/>
        <d v="2024-07-17T00:00:00"/>
        <d v="2024-07-18T00:00:00"/>
        <d v="2024-07-19T00:00:00"/>
        <d v="2024-07-20T00:00:00"/>
        <d v="2024-07-21T00:00:00"/>
        <d v="2024-07-22T00:00:00"/>
        <d v="2024-07-23T00:00:00"/>
        <d v="2024-07-24T00:00:00"/>
        <d v="2024-07-25T00:00:00"/>
        <d v="2024-07-26T00:00:00"/>
        <d v="2024-07-27T00:00:00"/>
        <d v="2024-07-28T00:00:00"/>
        <d v="2024-07-29T00:00:00"/>
        <d v="2024-07-30T00:00:00"/>
        <d v="2024-07-31T00:00:00"/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09T00:00:00"/>
        <d v="2024-08-10T00:00:00"/>
        <d v="2024-08-11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4T00:00:00"/>
        <d v="2024-08-25T00:00:00"/>
        <d v="2024-08-26T00:00:00"/>
        <d v="2024-08-27T00:00:00"/>
        <d v="2024-08-28T00:00:00"/>
        <d v="2024-08-29T00:00:00"/>
        <d v="2024-08-30T00:00:00"/>
        <d v="2024-08-31T00:00:00"/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d v="2024-09-21T00:00:00"/>
        <d v="2024-09-22T00:00:00"/>
        <d v="2024-09-23T00:00:00"/>
        <d v="2024-09-24T00:00:00"/>
        <d v="2024-09-25T00:00:00"/>
        <d v="2024-09-26T00:00:00"/>
        <d v="2024-09-27T00:00:00"/>
        <d v="2024-09-28T00:00:00"/>
        <d v="2024-09-29T00:00:00"/>
        <d v="2024-09-30T00:00:00"/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5T00:00:00"/>
        <d v="2024-10-26T00:00:00"/>
        <d v="2024-10-27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27T00:00:00"/>
        <d v="2024-11-28T00:00:00"/>
        <d v="2024-11-29T00:00:00"/>
        <d v="2024-11-30T00:00:00"/>
        <d v="2024-12-01T00:00:00"/>
        <d v="2024-12-02T00:00:00"/>
        <d v="2024-12-03T00:00:00"/>
        <d v="2024-12-04T00:00:00"/>
        <d v="2024-12-05T00:00:00"/>
        <d v="2024-12-06T00:00:00"/>
        <d v="2024-12-07T00:00:00"/>
        <d v="2024-12-08T00:00:00"/>
        <d v="2024-12-09T00:00:00"/>
        <d v="2024-12-10T00:00:00"/>
        <d v="2024-12-11T00:00:00"/>
        <d v="2024-12-12T00:00:00"/>
        <d v="2024-12-13T00:00:00"/>
        <d v="2024-12-14T00:00:00"/>
        <d v="2024-12-15T00:00:00"/>
        <d v="2024-12-16T00:00:00"/>
        <d v="2024-12-17T00:00:00"/>
        <d v="2024-12-18T00:00:00"/>
        <d v="2024-12-19T00:00:00"/>
        <d v="2024-12-20T00:00:00"/>
        <d v="2024-12-21T00:00:00"/>
        <d v="2024-12-22T00:00:00"/>
        <d v="2024-12-23T00:00:00"/>
        <d v="2024-12-24T00:00:00"/>
        <d v="2024-12-25T00:00:00"/>
        <d v="2024-12-26T00:00:00"/>
        <d v="2024-12-27T00:00:00"/>
        <d v="2024-12-28T00:00:00"/>
        <d v="2024-12-29T00:00:00"/>
        <d v="2024-12-30T00:00:00"/>
        <d v="2024-12-31T00:00:00"/>
      </sharedItems>
      <fieldGroup par="13"/>
    </cacheField>
    <cacheField name="Kalendertag" numFmtId="0">
      <sharedItems/>
    </cacheField>
    <cacheField name="Sollarbeitszeit" numFmtId="20">
      <sharedItems containsSemiMixedTypes="0" containsNonDate="0" containsDate="1" containsString="0" minDate="1904-01-01T00:00:00" maxDate="1904-01-01T08:00:00"/>
    </cacheField>
    <cacheField name="Stand" numFmtId="164">
      <sharedItems/>
    </cacheField>
    <cacheField name="Urlaub? Krank?" numFmtId="164">
      <sharedItems containsBlank="1"/>
    </cacheField>
    <cacheField name="Arbeitsbeginn" numFmtId="20">
      <sharedItems containsNonDate="0" containsDate="1" containsString="0" containsBlank="1" minDate="1904-01-01T07:00:00" maxDate="1904-01-01T08:00:00"/>
    </cacheField>
    <cacheField name="Arbeitsende" numFmtId="20">
      <sharedItems containsNonDate="0" containsDate="1" containsString="0" containsBlank="1" minDate="1904-01-01T12:00:00" maxDate="1904-01-01T18:00:00"/>
    </cacheField>
    <cacheField name="Mindestpause" numFmtId="20">
      <sharedItems containsDate="1" containsMixedTypes="1" minDate="1904-01-01T00:00:00" maxDate="1904-01-01T00:45:00"/>
    </cacheField>
    <cacheField name="zusätzliche Pause?" numFmtId="20">
      <sharedItems containsNonDate="0" containsDate="1" containsString="0" containsBlank="1" minDate="1904-01-01T00:15:00" maxDate="1904-01-01T00:30:00"/>
    </cacheField>
    <cacheField name="Ist-Arbeitszeit brutto" numFmtId="20">
      <sharedItems containsDate="1" containsMixedTypes="1" minDate="1904-01-01T05:00:00" maxDate="1904-01-01T11:00:00"/>
    </cacheField>
    <cacheField name="Ist-Arbeitszeit netto" numFmtId="20">
      <sharedItems containsDate="1" containsMixedTypes="1" minDate="1904-01-01T00:00:00" maxDate="1904-01-01T10:15:00"/>
    </cacheField>
    <cacheField name="Zeitsaldo" numFmtId="20">
      <sharedItems containsDate="1" containsMixedTypes="1" minDate="1904-01-01T03:15:11" maxDate="1904-01-02T00:00:00"/>
    </cacheField>
    <cacheField name="Tage (Datum)" numFmtId="0" databaseField="0">
      <fieldGroup base="0">
        <rangePr groupBy="days" startDate="2024-01-01T00:00:00" endDate="2025-01-01T00:00:00"/>
        <groupItems count="368">
          <s v="&lt;01.01.2024"/>
          <s v="02. Jan"/>
          <s v="03. Jan"/>
          <s v="04. Jan"/>
          <s v="05. Jan"/>
          <s v="06. Jan"/>
          <s v="07. Jan"/>
          <s v="08. Jan"/>
          <s v="09. Jan"/>
          <s v="10. Jan"/>
          <s v="11. Jan"/>
          <s v="12. Jan"/>
          <s v="13. Jan"/>
          <s v="14. Jan"/>
          <s v="15. Jan"/>
          <s v="16. Jan"/>
          <s v="17. Jan"/>
          <s v="18. Jan"/>
          <s v="19. Jan"/>
          <s v="20. Jan"/>
          <s v="21. Jan"/>
          <s v="22. Jan"/>
          <s v="23. Jan"/>
          <s v="24. Jan"/>
          <s v="25. Jan"/>
          <s v="26. Jan"/>
          <s v="27. Jan"/>
          <s v="28. Jan"/>
          <s v="29. Jan"/>
          <s v="30. Jan"/>
          <s v="31. Jan"/>
          <s v="01. Feb"/>
          <s v="02. Feb"/>
          <s v="03. Feb"/>
          <s v="04. Feb"/>
          <s v="05. Feb"/>
          <s v="06. Feb"/>
          <s v="07. Feb"/>
          <s v="08. Feb"/>
          <s v="09. Feb"/>
          <s v="10. Feb"/>
          <s v="11. Feb"/>
          <s v="12. Feb"/>
          <s v="13. Feb"/>
          <s v="14. Feb"/>
          <s v="15. Feb"/>
          <s v="16. Feb"/>
          <s v="17. Feb"/>
          <s v="18. Feb"/>
          <s v="19. Feb"/>
          <s v="20. Feb"/>
          <s v="21. Feb"/>
          <s v="22. Feb"/>
          <s v="23. Feb"/>
          <s v="24. Feb"/>
          <s v="25. Feb"/>
          <s v="26. Feb"/>
          <s v="27. Feb"/>
          <s v="28. Feb"/>
          <s v="29. Feb"/>
          <s v="01. Mrz"/>
          <s v="02. Mrz"/>
          <s v="03. Mrz"/>
          <s v="04. Mrz"/>
          <s v="05. Mrz"/>
          <s v="06. Mrz"/>
          <s v="07. Mrz"/>
          <s v="08. Mrz"/>
          <s v="09. Mrz"/>
          <s v="10. Mrz"/>
          <s v="11. Mrz"/>
          <s v="12. Mrz"/>
          <s v="13. Mrz"/>
          <s v="14. Mrz"/>
          <s v="15. Mrz"/>
          <s v="16. Mrz"/>
          <s v="17. Mrz"/>
          <s v="18. Mrz"/>
          <s v="19. Mrz"/>
          <s v="20. Mrz"/>
          <s v="21. Mrz"/>
          <s v="22. Mrz"/>
          <s v="23. Mrz"/>
          <s v="24. Mrz"/>
          <s v="25. Mrz"/>
          <s v="26. Mrz"/>
          <s v="27. Mrz"/>
          <s v="28. Mrz"/>
          <s v="29. Mrz"/>
          <s v="30. Mrz"/>
          <s v="31. Mrz"/>
          <s v="01. Apr"/>
          <s v="02. Apr"/>
          <s v="03. Apr"/>
          <s v="04. Apr"/>
          <s v="05. Apr"/>
          <s v="06. Apr"/>
          <s v="07. Apr"/>
          <s v="08. Apr"/>
          <s v="09. Apr"/>
          <s v="10. Apr"/>
          <s v="11. Apr"/>
          <s v="12. Apr"/>
          <s v="13. Apr"/>
          <s v="14. Apr"/>
          <s v="15. Apr"/>
          <s v="16. Apr"/>
          <s v="17. Apr"/>
          <s v="18. Apr"/>
          <s v="19. Apr"/>
          <s v="20. Apr"/>
          <s v="21. Apr"/>
          <s v="22. Apr"/>
          <s v="23. Apr"/>
          <s v="24. Apr"/>
          <s v="25. Apr"/>
          <s v="26. Apr"/>
          <s v="27. Apr"/>
          <s v="28. Apr"/>
          <s v="29. Apr"/>
          <s v="30. Apr"/>
          <s v="01. Mai"/>
          <s v="02. Mai"/>
          <s v="03. Mai"/>
          <s v="04. Mai"/>
          <s v="05. Mai"/>
          <s v="06. Mai"/>
          <s v="07. Mai"/>
          <s v="08. Mai"/>
          <s v="09. Mai"/>
          <s v="10. Mai"/>
          <s v="11. Mai"/>
          <s v="12. Mai"/>
          <s v="13. Mai"/>
          <s v="14. Mai"/>
          <s v="15. Mai"/>
          <s v="16. Mai"/>
          <s v="17. Mai"/>
          <s v="18. Mai"/>
          <s v="19. Mai"/>
          <s v="20. Mai"/>
          <s v="21. Mai"/>
          <s v="22. Mai"/>
          <s v="23. Mai"/>
          <s v="24. Mai"/>
          <s v="25. Mai"/>
          <s v="26. Mai"/>
          <s v="27. Mai"/>
          <s v="28. Mai"/>
          <s v="29. Mai"/>
          <s v="30. Mai"/>
          <s v="31. Mai"/>
          <s v="01. Jun"/>
          <s v="02. Jun"/>
          <s v="03. Jun"/>
          <s v="04. Jun"/>
          <s v="05. Jun"/>
          <s v="06. Jun"/>
          <s v="07. Jun"/>
          <s v="08. Jun"/>
          <s v="09. Jun"/>
          <s v="10. Jun"/>
          <s v="11. Jun"/>
          <s v="12. Jun"/>
          <s v="13. Jun"/>
          <s v="14. Jun"/>
          <s v="15. Jun"/>
          <s v="16. Jun"/>
          <s v="17. Jun"/>
          <s v="18. Jun"/>
          <s v="19. Jun"/>
          <s v="20. Jun"/>
          <s v="21. Jun"/>
          <s v="22. Jun"/>
          <s v="23. Jun"/>
          <s v="24. Jun"/>
          <s v="25. Jun"/>
          <s v="26. Jun"/>
          <s v="27. Jun"/>
          <s v="28. Jun"/>
          <s v="29. Jun"/>
          <s v="30. Jun"/>
          <s v="01. Jul"/>
          <s v="02. Jul"/>
          <s v="03. Jul"/>
          <s v="04. Jul"/>
          <s v="05. Jul"/>
          <s v="06. Jul"/>
          <s v="07. Jul"/>
          <s v="08. Jul"/>
          <s v="09. Jul"/>
          <s v="10. Jul"/>
          <s v="11. Jul"/>
          <s v="12. Jul"/>
          <s v="13. Jul"/>
          <s v="14. Jul"/>
          <s v="15. Jul"/>
          <s v="16. Jul"/>
          <s v="17. Jul"/>
          <s v="18. Jul"/>
          <s v="19. Jul"/>
          <s v="20. Jul"/>
          <s v="21. Jul"/>
          <s v="22. Jul"/>
          <s v="23. Jul"/>
          <s v="24. Jul"/>
          <s v="25. Jul"/>
          <s v="26. Jul"/>
          <s v="27. Jul"/>
          <s v="28. Jul"/>
          <s v="29. Jul"/>
          <s v="30. Jul"/>
          <s v="31. Jul"/>
          <s v="01. Aug"/>
          <s v="02. Aug"/>
          <s v="03. Aug"/>
          <s v="04. Aug"/>
          <s v="05. Aug"/>
          <s v="06. Aug"/>
          <s v="07. Aug"/>
          <s v="08. Aug"/>
          <s v="09. Aug"/>
          <s v="10. Aug"/>
          <s v="11. Aug"/>
          <s v="12. Aug"/>
          <s v="13. Aug"/>
          <s v="14. Aug"/>
          <s v="15. Aug"/>
          <s v="16. Aug"/>
          <s v="17. Aug"/>
          <s v="18. Aug"/>
          <s v="19. Aug"/>
          <s v="20. Aug"/>
          <s v="21. Aug"/>
          <s v="22. Aug"/>
          <s v="23. Aug"/>
          <s v="24. Aug"/>
          <s v="25. Aug"/>
          <s v="26. Aug"/>
          <s v="27. Aug"/>
          <s v="28. Aug"/>
          <s v="29. Aug"/>
          <s v="30. Aug"/>
          <s v="31. Aug"/>
          <s v="01. Sep"/>
          <s v="02. Sep"/>
          <s v="03. Sep"/>
          <s v="04. Sep"/>
          <s v="05. Sep"/>
          <s v="06. Sep"/>
          <s v="07. Sep"/>
          <s v="08. Sep"/>
          <s v="09. Sep"/>
          <s v="10. Sep"/>
          <s v="11. Sep"/>
          <s v="12. Sep"/>
          <s v="13. Sep"/>
          <s v="14. Sep"/>
          <s v="15. Sep"/>
          <s v="16. Sep"/>
          <s v="17. Sep"/>
          <s v="18. Sep"/>
          <s v="19. Sep"/>
          <s v="20. Sep"/>
          <s v="21. Sep"/>
          <s v="22. Sep"/>
          <s v="23. Sep"/>
          <s v="24. Sep"/>
          <s v="25. Sep"/>
          <s v="26. Sep"/>
          <s v="27. Sep"/>
          <s v="28. Sep"/>
          <s v="29. Sep"/>
          <s v="30. Sep"/>
          <s v="01. Okt"/>
          <s v="02. Okt"/>
          <s v="03. Okt"/>
          <s v="04. Okt"/>
          <s v="05. Okt"/>
          <s v="06. Okt"/>
          <s v="07. Okt"/>
          <s v="08. Okt"/>
          <s v="09. Okt"/>
          <s v="10. Okt"/>
          <s v="11. Okt"/>
          <s v="12. Okt"/>
          <s v="13. Okt"/>
          <s v="14. Okt"/>
          <s v="15. Okt"/>
          <s v="16. Okt"/>
          <s v="17. Okt"/>
          <s v="18. Okt"/>
          <s v="19. Okt"/>
          <s v="20. Okt"/>
          <s v="21. Okt"/>
          <s v="22. Okt"/>
          <s v="23. Okt"/>
          <s v="24. Okt"/>
          <s v="25. Okt"/>
          <s v="26. Okt"/>
          <s v="27. Okt"/>
          <s v="28. Okt"/>
          <s v="29. Okt"/>
          <s v="30. Okt"/>
          <s v="31. Okt"/>
          <s v="01. Nov"/>
          <s v="02. Nov"/>
          <s v="03. Nov"/>
          <s v="04. Nov"/>
          <s v="05. Nov"/>
          <s v="06. Nov"/>
          <s v="07. Nov"/>
          <s v="08. Nov"/>
          <s v="09. Nov"/>
          <s v="10. Nov"/>
          <s v="11. Nov"/>
          <s v="12. Nov"/>
          <s v="13. Nov"/>
          <s v="14. Nov"/>
          <s v="15. Nov"/>
          <s v="16. Nov"/>
          <s v="17. Nov"/>
          <s v="18. Nov"/>
          <s v="19. Nov"/>
          <s v="20. Nov"/>
          <s v="21. Nov"/>
          <s v="22. Nov"/>
          <s v="23. Nov"/>
          <s v="24. Nov"/>
          <s v="25. Nov"/>
          <s v="26. Nov"/>
          <s v="27. Nov"/>
          <s v="28. Nov"/>
          <s v="29. Nov"/>
          <s v="30. Nov"/>
          <s v="01. Dez"/>
          <s v="02. Dez"/>
          <s v="03. Dez"/>
          <s v="04. Dez"/>
          <s v="05. Dez"/>
          <s v="06. Dez"/>
          <s v="07. Dez"/>
          <s v="08. Dez"/>
          <s v="09. Dez"/>
          <s v="10. Dez"/>
          <s v="11. Dez"/>
          <s v="12. Dez"/>
          <s v="13. Dez"/>
          <s v="14. Dez"/>
          <s v="15. Dez"/>
          <s v="16. Dez"/>
          <s v="17. Dez"/>
          <s v="18. Dez"/>
          <s v="19. Dez"/>
          <s v="20. Dez"/>
          <s v="21. Dez"/>
          <s v="22. Dez"/>
          <s v="23. Dez"/>
          <s v="24. Dez"/>
          <s v="25. Dez"/>
          <s v="26. Dez"/>
          <s v="27. Dez"/>
          <s v="28. Dez"/>
          <s v="29. Dez"/>
          <s v="30. Dez"/>
          <s v="31. Dez"/>
          <s v="01. Jan"/>
          <s v="&gt;01.01.2025"/>
        </groupItems>
      </fieldGroup>
    </cacheField>
    <cacheField name="Monate (Datum)" numFmtId="0" databaseField="0">
      <fieldGroup base="0">
        <rangePr groupBy="months" startDate="2024-01-01T00:00:00" endDate="2025-01-01T00:00:00"/>
        <groupItems count="14">
          <s v="&lt;01.01.2024"/>
          <s v="Jan"/>
          <s v="Feb"/>
          <s v="Mrz"/>
          <s v="Apr"/>
          <s v="Mai"/>
          <s v="Jun"/>
          <s v="Jul"/>
          <s v="Aug"/>
          <s v="Sep"/>
          <s v="Okt"/>
          <s v="Nov"/>
          <s v="Dez"/>
          <s v="&gt;01.01.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x v="0"/>
    <s v="Montag"/>
    <d v="1904-01-01T08:00:00"/>
    <s v="Feiertag"/>
    <m/>
    <m/>
    <m/>
    <s v=""/>
    <m/>
    <s v=""/>
    <d v="1904-01-01T08:00:00"/>
    <d v="1904-01-01T00:00:00"/>
  </r>
  <r>
    <x v="1"/>
    <s v="Dienstag"/>
    <d v="1904-01-01T08:00:00"/>
    <s v="Arbeit"/>
    <s v="Urlaub"/>
    <m/>
    <m/>
    <s v=""/>
    <m/>
    <s v=""/>
    <d v="1904-01-01T08:00:00"/>
    <d v="1904-01-01T00:00:00"/>
  </r>
  <r>
    <x v="2"/>
    <s v="Mittwoch"/>
    <d v="1904-01-01T08:00:00"/>
    <s v="Arbeit"/>
    <s v="Urlaub"/>
    <m/>
    <m/>
    <s v=""/>
    <m/>
    <s v=""/>
    <d v="1904-01-01T08:00:00"/>
    <d v="1904-01-01T00:00:00"/>
  </r>
  <r>
    <x v="3"/>
    <s v="Donnerstag"/>
    <d v="1904-01-01T08:00:00"/>
    <s v="Arbeit"/>
    <s v="Krank"/>
    <m/>
    <m/>
    <s v=""/>
    <m/>
    <s v=""/>
    <d v="1904-01-01T08:00:00"/>
    <d v="1904-01-01T00:00:00"/>
  </r>
  <r>
    <x v="4"/>
    <s v="Freitag"/>
    <d v="1904-01-01T08:00:00"/>
    <s v="Arbeit"/>
    <s v="Krank"/>
    <m/>
    <m/>
    <s v=""/>
    <m/>
    <s v=""/>
    <d v="1904-01-01T08:00:00"/>
    <d v="1904-01-01T00:00:00"/>
  </r>
  <r>
    <x v="5"/>
    <s v="Samstag"/>
    <d v="1904-01-01T00:00:00"/>
    <s v="Feiertag"/>
    <m/>
    <m/>
    <m/>
    <s v=""/>
    <m/>
    <s v=""/>
    <d v="1904-01-01T00:00:00"/>
    <d v="1904-01-01T00:00:00"/>
  </r>
  <r>
    <x v="6"/>
    <s v="Sonntag"/>
    <d v="1904-01-01T00:00:00"/>
    <s v="Wochenende"/>
    <m/>
    <m/>
    <m/>
    <s v=""/>
    <m/>
    <s v=""/>
    <d v="1904-01-01T00:00:00"/>
    <d v="1904-01-01T00:00:00"/>
  </r>
  <r>
    <x v="7"/>
    <s v="Montag"/>
    <d v="1904-01-01T08:00:00"/>
    <s v="Arbeit"/>
    <m/>
    <d v="1904-01-01T07:00:00"/>
    <d v="1904-01-01T16:00:00"/>
    <d v="1904-01-01T00:30:00"/>
    <m/>
    <d v="1904-01-01T09:00:00"/>
    <d v="1904-01-01T08:30:00"/>
    <d v="1904-01-01T00:30:00"/>
  </r>
  <r>
    <x v="8"/>
    <s v="Dienstag"/>
    <d v="1904-01-01T08:00:00"/>
    <s v="Arbeit"/>
    <m/>
    <d v="1904-01-01T07:00:00"/>
    <d v="1904-01-01T18:00:00"/>
    <d v="1904-01-01T00:45:00"/>
    <d v="1904-01-01T00:30:00"/>
    <d v="1904-01-01T11:00:00"/>
    <d v="1904-01-01T09:45:00"/>
    <d v="1904-01-01T01:45:00"/>
  </r>
  <r>
    <x v="9"/>
    <s v="Mittwoch"/>
    <d v="1904-01-01T08:00:00"/>
    <s v="Arbeit"/>
    <m/>
    <d v="1904-01-01T07:00:00"/>
    <d v="1904-01-01T12:00:00"/>
    <d v="1904-01-01T00:00:00"/>
    <m/>
    <d v="1904-01-01T05:00:00"/>
    <d v="1904-01-01T05:00:00"/>
    <n v="-0.125"/>
  </r>
  <r>
    <x v="10"/>
    <s v="Donners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11"/>
    <s v="Frei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12"/>
    <s v="Samstag"/>
    <d v="1904-01-01T00:00:00"/>
    <s v="Wochenende"/>
    <m/>
    <m/>
    <m/>
    <s v=""/>
    <m/>
    <s v=""/>
    <d v="1904-01-01T00:00:00"/>
    <d v="1904-01-01T00:00:00"/>
  </r>
  <r>
    <x v="13"/>
    <s v="Sonntag"/>
    <d v="1904-01-01T00:00:00"/>
    <s v="Wochenende"/>
    <m/>
    <m/>
    <m/>
    <s v=""/>
    <m/>
    <s v=""/>
    <d v="1904-01-01T00:00:00"/>
    <d v="1904-01-01T00:00:00"/>
  </r>
  <r>
    <x v="14"/>
    <s v="Mon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15"/>
    <s v="Diens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16"/>
    <s v="Mittwoch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17"/>
    <s v="Donners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18"/>
    <s v="Frei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19"/>
    <s v="Samstag"/>
    <d v="1904-01-01T00:00:00"/>
    <s v="Wochenende"/>
    <m/>
    <m/>
    <m/>
    <s v=""/>
    <m/>
    <s v=""/>
    <d v="1904-01-01T00:00:00"/>
    <d v="1904-01-01T00:00:00"/>
  </r>
  <r>
    <x v="20"/>
    <s v="Sonntag"/>
    <d v="1904-01-01T00:00:00"/>
    <s v="Wochenende"/>
    <m/>
    <m/>
    <m/>
    <s v=""/>
    <m/>
    <s v=""/>
    <d v="1904-01-01T00:00:00"/>
    <d v="1904-01-01T00:00:00"/>
  </r>
  <r>
    <x v="21"/>
    <s v="Mon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22"/>
    <s v="Diens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23"/>
    <s v="Mittwoch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24"/>
    <s v="Donners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25"/>
    <s v="Frei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26"/>
    <s v="Samstag"/>
    <d v="1904-01-01T00:00:00"/>
    <s v="Wochenende"/>
    <m/>
    <m/>
    <m/>
    <s v=""/>
    <m/>
    <s v=""/>
    <d v="1904-01-01T00:00:00"/>
    <d v="1904-01-01T00:00:00"/>
  </r>
  <r>
    <x v="27"/>
    <s v="Sonntag"/>
    <d v="1904-01-01T00:00:00"/>
    <s v="Wochenende"/>
    <m/>
    <m/>
    <m/>
    <s v=""/>
    <m/>
    <s v=""/>
    <d v="1904-01-01T00:00:00"/>
    <d v="1904-01-01T00:00:00"/>
  </r>
  <r>
    <x v="28"/>
    <s v="Mon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29"/>
    <s v="Diens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30"/>
    <s v="Mittwoch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31"/>
    <s v="Donners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32"/>
    <s v="Freitag"/>
    <d v="1904-01-01T08:00:00"/>
    <s v="Arbeit"/>
    <m/>
    <d v="1904-01-01T07:00:00"/>
    <d v="1904-01-01T18:00:00"/>
    <d v="1904-01-01T00:45:00"/>
    <m/>
    <d v="1904-01-01T11:00:00"/>
    <d v="1904-01-01T10:15:00"/>
    <d v="1904-01-01T02:15:00"/>
  </r>
  <r>
    <x v="33"/>
    <s v="Samstag"/>
    <d v="1904-01-01T00:00:00"/>
    <s v="Wochenende"/>
    <m/>
    <m/>
    <m/>
    <s v=""/>
    <m/>
    <s v=""/>
    <d v="1904-01-01T00:00:00"/>
    <d v="1904-01-01T00:00:00"/>
  </r>
  <r>
    <x v="34"/>
    <s v="Sonntag"/>
    <d v="1904-01-01T00:00:00"/>
    <s v="Wochenende"/>
    <m/>
    <m/>
    <m/>
    <s v=""/>
    <m/>
    <s v=""/>
    <d v="1904-01-01T00:00:00"/>
    <d v="1904-01-01T00:00:00"/>
  </r>
  <r>
    <x v="35"/>
    <s v="Montag"/>
    <d v="1904-01-01T08:00:00"/>
    <s v="Arbeit"/>
    <m/>
    <d v="1904-01-01T08:00:00"/>
    <d v="1904-01-01T18:00:00"/>
    <d v="1904-01-01T00:45:00"/>
    <d v="1904-01-01T00:15:00"/>
    <d v="1904-01-01T10:00:00"/>
    <d v="1904-01-01T09:00:00"/>
    <d v="1904-01-01T01:00:00"/>
  </r>
  <r>
    <x v="36"/>
    <s v="Dienstag"/>
    <d v="1904-01-01T08:00:00"/>
    <s v="Arbeit"/>
    <s v="Urlaub"/>
    <m/>
    <m/>
    <s v=""/>
    <m/>
    <s v=""/>
    <d v="1904-01-01T08:00:00"/>
    <d v="1904-01-01T00:00:00"/>
  </r>
  <r>
    <x v="37"/>
    <s v="Mittwoch"/>
    <d v="1904-01-01T08:00:00"/>
    <s v="Arbeit"/>
    <s v="Krank"/>
    <m/>
    <m/>
    <s v=""/>
    <m/>
    <s v=""/>
    <d v="1904-01-01T08:00:00"/>
    <d v="1904-01-01T00:00:00"/>
  </r>
  <r>
    <x v="38"/>
    <s v="Donnerstag"/>
    <d v="1904-01-01T08:00:00"/>
    <s v="Arbeit"/>
    <m/>
    <m/>
    <m/>
    <s v=""/>
    <m/>
    <s v=""/>
    <s v=""/>
    <s v=""/>
  </r>
  <r>
    <x v="39"/>
    <s v="Freitag"/>
    <d v="1904-01-01T08:00:00"/>
    <s v="Arbeit"/>
    <m/>
    <m/>
    <m/>
    <s v=""/>
    <m/>
    <s v=""/>
    <s v=""/>
    <s v=""/>
  </r>
  <r>
    <x v="40"/>
    <s v="Samstag"/>
    <d v="1904-01-01T00:00:00"/>
    <s v="Wochenende"/>
    <m/>
    <m/>
    <m/>
    <s v=""/>
    <m/>
    <s v=""/>
    <d v="1904-01-01T00:00:00"/>
    <d v="1904-01-01T00:00:00"/>
  </r>
  <r>
    <x v="41"/>
    <s v="Sonntag"/>
    <d v="1904-01-01T00:00:00"/>
    <s v="Wochenende"/>
    <m/>
    <m/>
    <m/>
    <s v=""/>
    <m/>
    <s v=""/>
    <d v="1904-01-01T00:00:00"/>
    <d v="1904-01-01T00:00:00"/>
  </r>
  <r>
    <x v="42"/>
    <s v="Montag"/>
    <d v="1904-01-01T08:00:00"/>
    <s v="Arbeit"/>
    <m/>
    <m/>
    <m/>
    <s v=""/>
    <m/>
    <s v=""/>
    <s v=""/>
    <s v=""/>
  </r>
  <r>
    <x v="43"/>
    <s v="Dienstag"/>
    <d v="1904-01-01T08:00:00"/>
    <s v="Arbeit"/>
    <m/>
    <m/>
    <m/>
    <s v=""/>
    <m/>
    <s v=""/>
    <s v=""/>
    <s v=""/>
  </r>
  <r>
    <x v="44"/>
    <s v="Mittwoch"/>
    <d v="1904-01-01T08:00:00"/>
    <s v="Arbeit"/>
    <m/>
    <m/>
    <m/>
    <s v=""/>
    <m/>
    <s v=""/>
    <s v=""/>
    <s v=""/>
  </r>
  <r>
    <x v="45"/>
    <s v="Donnerstag"/>
    <d v="1904-01-01T08:00:00"/>
    <s v="Arbeit"/>
    <m/>
    <m/>
    <m/>
    <s v=""/>
    <m/>
    <s v=""/>
    <s v=""/>
    <s v=""/>
  </r>
  <r>
    <x v="46"/>
    <s v="Freitag"/>
    <d v="1904-01-01T08:00:00"/>
    <s v="Arbeit"/>
    <m/>
    <m/>
    <m/>
    <s v=""/>
    <m/>
    <s v=""/>
    <s v=""/>
    <s v=""/>
  </r>
  <r>
    <x v="47"/>
    <s v="Samstag"/>
    <d v="1904-01-01T00:00:00"/>
    <s v="Wochenende"/>
    <m/>
    <m/>
    <m/>
    <s v=""/>
    <m/>
    <s v=""/>
    <d v="1904-01-01T00:00:00"/>
    <d v="1904-01-01T00:00:00"/>
  </r>
  <r>
    <x v="48"/>
    <s v="Sonntag"/>
    <d v="1904-01-01T00:00:00"/>
    <s v="Wochenende"/>
    <m/>
    <m/>
    <m/>
    <s v=""/>
    <m/>
    <s v=""/>
    <d v="1904-01-01T00:00:00"/>
    <d v="1904-01-01T00:00:00"/>
  </r>
  <r>
    <x v="49"/>
    <s v="Montag"/>
    <d v="1904-01-01T08:00:00"/>
    <s v="Arbeit"/>
    <m/>
    <m/>
    <m/>
    <s v=""/>
    <m/>
    <s v=""/>
    <s v=""/>
    <s v=""/>
  </r>
  <r>
    <x v="50"/>
    <s v="Dienstag"/>
    <d v="1904-01-01T08:00:00"/>
    <s v="Arbeit"/>
    <m/>
    <m/>
    <m/>
    <s v=""/>
    <m/>
    <s v=""/>
    <s v=""/>
    <s v=""/>
  </r>
  <r>
    <x v="51"/>
    <s v="Mittwoch"/>
    <d v="1904-01-01T08:00:00"/>
    <s v="Arbeit"/>
    <m/>
    <m/>
    <m/>
    <s v=""/>
    <m/>
    <s v=""/>
    <s v=""/>
    <s v=""/>
  </r>
  <r>
    <x v="52"/>
    <s v="Donnerstag"/>
    <d v="1904-01-01T08:00:00"/>
    <s v="Arbeit"/>
    <m/>
    <m/>
    <m/>
    <s v=""/>
    <m/>
    <s v=""/>
    <s v=""/>
    <s v=""/>
  </r>
  <r>
    <x v="53"/>
    <s v="Freitag"/>
    <d v="1904-01-01T08:00:00"/>
    <s v="Arbeit"/>
    <m/>
    <m/>
    <m/>
    <s v=""/>
    <m/>
    <s v=""/>
    <s v=""/>
    <s v=""/>
  </r>
  <r>
    <x v="54"/>
    <s v="Samstag"/>
    <d v="1904-01-01T00:00:00"/>
    <s v="Wochenende"/>
    <m/>
    <m/>
    <m/>
    <s v=""/>
    <m/>
    <s v=""/>
    <d v="1904-01-01T00:00:00"/>
    <d v="1904-01-01T00:00:00"/>
  </r>
  <r>
    <x v="55"/>
    <s v="Sonntag"/>
    <d v="1904-01-01T00:00:00"/>
    <s v="Wochenende"/>
    <m/>
    <m/>
    <m/>
    <s v=""/>
    <m/>
    <s v=""/>
    <d v="1904-01-01T00:00:00"/>
    <d v="1904-01-01T00:00:00"/>
  </r>
  <r>
    <x v="56"/>
    <s v="Montag"/>
    <d v="1904-01-01T08:00:00"/>
    <s v="Arbeit"/>
    <m/>
    <m/>
    <m/>
    <s v=""/>
    <m/>
    <s v=""/>
    <s v=""/>
    <s v=""/>
  </r>
  <r>
    <x v="57"/>
    <s v="Dienstag"/>
    <d v="1904-01-01T08:00:00"/>
    <s v="Arbeit"/>
    <m/>
    <m/>
    <m/>
    <s v=""/>
    <m/>
    <s v=""/>
    <s v=""/>
    <s v=""/>
  </r>
  <r>
    <x v="58"/>
    <s v="Mittwoch"/>
    <d v="1904-01-01T08:00:00"/>
    <s v="Arbeit"/>
    <m/>
    <m/>
    <m/>
    <s v=""/>
    <m/>
    <s v=""/>
    <s v=""/>
    <s v=""/>
  </r>
  <r>
    <x v="59"/>
    <s v="Donnerstag"/>
    <d v="1904-01-01T08:00:00"/>
    <s v="Arbeit"/>
    <m/>
    <m/>
    <m/>
    <s v=""/>
    <m/>
    <s v=""/>
    <s v=""/>
    <s v=""/>
  </r>
  <r>
    <x v="60"/>
    <s v="Freitag"/>
    <d v="1904-01-01T08:00:00"/>
    <s v="Arbeit"/>
    <m/>
    <m/>
    <m/>
    <s v=""/>
    <m/>
    <s v=""/>
    <s v=""/>
    <s v=""/>
  </r>
  <r>
    <x v="61"/>
    <s v="Samstag"/>
    <d v="1904-01-01T00:00:00"/>
    <s v="Wochenende"/>
    <m/>
    <m/>
    <m/>
    <s v=""/>
    <m/>
    <s v=""/>
    <d v="1904-01-01T00:00:00"/>
    <d v="1904-01-01T00:00:00"/>
  </r>
  <r>
    <x v="62"/>
    <s v="Sonntag"/>
    <d v="1904-01-01T00:00:00"/>
    <s v="Wochenende"/>
    <m/>
    <m/>
    <m/>
    <s v=""/>
    <m/>
    <s v=""/>
    <d v="1904-01-01T00:00:00"/>
    <d v="1904-01-01T00:00:00"/>
  </r>
  <r>
    <x v="63"/>
    <s v="Montag"/>
    <d v="1904-01-01T08:00:00"/>
    <s v="Arbeit"/>
    <m/>
    <m/>
    <m/>
    <s v=""/>
    <m/>
    <s v=""/>
    <s v=""/>
    <s v=""/>
  </r>
  <r>
    <x v="64"/>
    <s v="Dienstag"/>
    <d v="1904-01-01T08:00:00"/>
    <s v="Arbeit"/>
    <m/>
    <m/>
    <m/>
    <s v=""/>
    <m/>
    <s v=""/>
    <s v=""/>
    <s v=""/>
  </r>
  <r>
    <x v="65"/>
    <s v="Mittwoch"/>
    <d v="1904-01-01T08:00:00"/>
    <s v="Arbeit"/>
    <m/>
    <m/>
    <m/>
    <s v=""/>
    <m/>
    <s v=""/>
    <s v=""/>
    <s v=""/>
  </r>
  <r>
    <x v="66"/>
    <s v="Donnerstag"/>
    <d v="1904-01-01T08:00:00"/>
    <s v="Arbeit"/>
    <m/>
    <m/>
    <m/>
    <s v=""/>
    <m/>
    <s v=""/>
    <s v=""/>
    <s v=""/>
  </r>
  <r>
    <x v="67"/>
    <s v="Freitag"/>
    <d v="1904-01-01T08:00:00"/>
    <s v="Arbeit"/>
    <m/>
    <m/>
    <m/>
    <s v=""/>
    <m/>
    <s v=""/>
    <s v=""/>
    <s v=""/>
  </r>
  <r>
    <x v="68"/>
    <s v="Samstag"/>
    <d v="1904-01-01T00:00:00"/>
    <s v="Wochenende"/>
    <m/>
    <m/>
    <m/>
    <s v=""/>
    <m/>
    <s v=""/>
    <d v="1904-01-01T00:00:00"/>
    <d v="1904-01-01T00:00:00"/>
  </r>
  <r>
    <x v="69"/>
    <s v="Sonntag"/>
    <d v="1904-01-01T00:00:00"/>
    <s v="Wochenende"/>
    <m/>
    <m/>
    <m/>
    <s v=""/>
    <m/>
    <s v=""/>
    <d v="1904-01-01T00:00:00"/>
    <d v="1904-01-01T00:00:00"/>
  </r>
  <r>
    <x v="70"/>
    <s v="Montag"/>
    <d v="1904-01-01T08:00:00"/>
    <s v="Arbeit"/>
    <m/>
    <m/>
    <m/>
    <s v=""/>
    <m/>
    <s v=""/>
    <s v=""/>
    <s v=""/>
  </r>
  <r>
    <x v="71"/>
    <s v="Dienstag"/>
    <d v="1904-01-01T08:00:00"/>
    <s v="Arbeit"/>
    <m/>
    <m/>
    <m/>
    <s v=""/>
    <m/>
    <s v=""/>
    <s v=""/>
    <s v=""/>
  </r>
  <r>
    <x v="72"/>
    <s v="Mittwoch"/>
    <d v="1904-01-01T08:00:00"/>
    <s v="Arbeit"/>
    <m/>
    <m/>
    <m/>
    <s v=""/>
    <m/>
    <s v=""/>
    <s v=""/>
    <s v=""/>
  </r>
  <r>
    <x v="73"/>
    <s v="Donnerstag"/>
    <d v="1904-01-01T08:00:00"/>
    <s v="Arbeit"/>
    <m/>
    <m/>
    <m/>
    <s v=""/>
    <m/>
    <s v=""/>
    <s v=""/>
    <s v=""/>
  </r>
  <r>
    <x v="74"/>
    <s v="Freitag"/>
    <d v="1904-01-01T08:00:00"/>
    <s v="Arbeit"/>
    <m/>
    <m/>
    <m/>
    <s v=""/>
    <m/>
    <s v=""/>
    <s v=""/>
    <s v=""/>
  </r>
  <r>
    <x v="75"/>
    <s v="Samstag"/>
    <d v="1904-01-01T00:00:00"/>
    <s v="Wochenende"/>
    <m/>
    <m/>
    <m/>
    <s v=""/>
    <m/>
    <s v=""/>
    <d v="1904-01-01T00:00:00"/>
    <d v="1904-01-01T00:00:00"/>
  </r>
  <r>
    <x v="76"/>
    <s v="Sonntag"/>
    <d v="1904-01-01T00:00:00"/>
    <s v="Wochenende"/>
    <m/>
    <m/>
    <m/>
    <s v=""/>
    <m/>
    <s v=""/>
    <d v="1904-01-01T00:00:00"/>
    <d v="1904-01-01T00:00:00"/>
  </r>
  <r>
    <x v="77"/>
    <s v="Montag"/>
    <d v="1904-01-01T08:00:00"/>
    <s v="Arbeit"/>
    <m/>
    <m/>
    <m/>
    <s v=""/>
    <m/>
    <s v=""/>
    <s v=""/>
    <s v=""/>
  </r>
  <r>
    <x v="78"/>
    <s v="Dienstag"/>
    <d v="1904-01-01T08:00:00"/>
    <s v="Arbeit"/>
    <m/>
    <m/>
    <m/>
    <s v=""/>
    <m/>
    <s v=""/>
    <s v=""/>
    <s v=""/>
  </r>
  <r>
    <x v="79"/>
    <s v="Mittwoch"/>
    <d v="1904-01-01T08:00:00"/>
    <s v="Arbeit"/>
    <m/>
    <m/>
    <m/>
    <s v=""/>
    <m/>
    <s v=""/>
    <s v=""/>
    <s v=""/>
  </r>
  <r>
    <x v="80"/>
    <s v="Donnerstag"/>
    <d v="1904-01-01T08:00:00"/>
    <s v="Arbeit"/>
    <m/>
    <m/>
    <m/>
    <s v=""/>
    <m/>
    <s v=""/>
    <s v=""/>
    <s v=""/>
  </r>
  <r>
    <x v="81"/>
    <s v="Freitag"/>
    <d v="1904-01-01T08:00:00"/>
    <s v="Arbeit"/>
    <m/>
    <m/>
    <m/>
    <s v=""/>
    <m/>
    <s v=""/>
    <s v=""/>
    <s v=""/>
  </r>
  <r>
    <x v="82"/>
    <s v="Samstag"/>
    <d v="1904-01-01T00:00:00"/>
    <s v="Wochenende"/>
    <m/>
    <m/>
    <m/>
    <s v=""/>
    <m/>
    <s v=""/>
    <d v="1904-01-01T00:00:00"/>
    <d v="1904-01-01T00:00:00"/>
  </r>
  <r>
    <x v="83"/>
    <s v="Sonntag"/>
    <d v="1904-01-01T00:00:00"/>
    <s v="Wochenende"/>
    <m/>
    <m/>
    <m/>
    <s v=""/>
    <m/>
    <s v=""/>
    <d v="1904-01-01T00:00:00"/>
    <d v="1904-01-01T00:00:00"/>
  </r>
  <r>
    <x v="84"/>
    <s v="Montag"/>
    <d v="1904-01-01T08:00:00"/>
    <s v="Arbeit"/>
    <m/>
    <m/>
    <m/>
    <s v=""/>
    <m/>
    <s v=""/>
    <s v=""/>
    <s v=""/>
  </r>
  <r>
    <x v="85"/>
    <s v="Dienstag"/>
    <d v="1904-01-01T08:00:00"/>
    <s v="Arbeit"/>
    <m/>
    <m/>
    <m/>
    <s v=""/>
    <m/>
    <s v=""/>
    <s v=""/>
    <s v=""/>
  </r>
  <r>
    <x v="86"/>
    <s v="Mittwoch"/>
    <d v="1904-01-01T08:00:00"/>
    <s v="Arbeit"/>
    <m/>
    <m/>
    <m/>
    <s v=""/>
    <m/>
    <s v=""/>
    <s v=""/>
    <s v=""/>
  </r>
  <r>
    <x v="87"/>
    <s v="Donnerstag"/>
    <d v="1904-01-01T08:00:00"/>
    <s v="Arbeit"/>
    <m/>
    <m/>
    <m/>
    <s v=""/>
    <m/>
    <s v=""/>
    <s v=""/>
    <s v=""/>
  </r>
  <r>
    <x v="88"/>
    <s v="Freitag"/>
    <d v="1904-01-01T08:00:00"/>
    <s v="Feiertag"/>
    <m/>
    <m/>
    <m/>
    <s v=""/>
    <m/>
    <s v=""/>
    <d v="1904-01-01T08:00:00"/>
    <d v="1904-01-01T00:00:00"/>
  </r>
  <r>
    <x v="89"/>
    <s v="Samstag"/>
    <d v="1904-01-01T00:00:00"/>
    <s v="Wochenende"/>
    <m/>
    <m/>
    <m/>
    <s v=""/>
    <m/>
    <s v=""/>
    <d v="1904-01-01T00:00:00"/>
    <d v="1904-01-01T00:00:00"/>
  </r>
  <r>
    <x v="90"/>
    <s v="Sonntag"/>
    <d v="1904-01-01T00:00:00"/>
    <s v="Feiertag"/>
    <m/>
    <m/>
    <m/>
    <s v=""/>
    <m/>
    <s v=""/>
    <d v="1904-01-01T00:00:00"/>
    <d v="1904-01-01T00:00:00"/>
  </r>
  <r>
    <x v="91"/>
    <s v="Montag"/>
    <d v="1904-01-01T08:00:00"/>
    <s v="Feiertag"/>
    <m/>
    <m/>
    <m/>
    <s v=""/>
    <m/>
    <s v=""/>
    <d v="1904-01-01T08:00:00"/>
    <d v="1904-01-01T00:00:00"/>
  </r>
  <r>
    <x v="92"/>
    <s v="Dienstag"/>
    <d v="1904-01-01T08:00:00"/>
    <s v="Arbeit"/>
    <m/>
    <m/>
    <m/>
    <s v=""/>
    <m/>
    <s v=""/>
    <s v=""/>
    <s v=""/>
  </r>
  <r>
    <x v="93"/>
    <s v="Mittwoch"/>
    <d v="1904-01-01T08:00:00"/>
    <s v="Arbeit"/>
    <m/>
    <m/>
    <m/>
    <s v=""/>
    <m/>
    <s v=""/>
    <s v=""/>
    <s v=""/>
  </r>
  <r>
    <x v="94"/>
    <s v="Donnerstag"/>
    <d v="1904-01-01T08:00:00"/>
    <s v="Arbeit"/>
    <m/>
    <m/>
    <m/>
    <s v=""/>
    <m/>
    <s v=""/>
    <s v=""/>
    <s v=""/>
  </r>
  <r>
    <x v="95"/>
    <s v="Freitag"/>
    <d v="1904-01-01T08:00:00"/>
    <s v="Arbeit"/>
    <m/>
    <m/>
    <m/>
    <s v=""/>
    <m/>
    <s v=""/>
    <s v=""/>
    <s v=""/>
  </r>
  <r>
    <x v="96"/>
    <s v="Samstag"/>
    <d v="1904-01-01T00:00:00"/>
    <s v="Wochenende"/>
    <m/>
    <m/>
    <m/>
    <s v=""/>
    <m/>
    <s v=""/>
    <d v="1904-01-01T00:00:00"/>
    <d v="1904-01-01T00:00:00"/>
  </r>
  <r>
    <x v="97"/>
    <s v="Sonntag"/>
    <d v="1904-01-01T00:00:00"/>
    <s v="Wochenende"/>
    <m/>
    <m/>
    <m/>
    <s v=""/>
    <m/>
    <s v=""/>
    <d v="1904-01-01T00:00:00"/>
    <d v="1904-01-01T00:00:00"/>
  </r>
  <r>
    <x v="98"/>
    <s v="Montag"/>
    <d v="1904-01-01T08:00:00"/>
    <s v="Arbeit"/>
    <m/>
    <m/>
    <m/>
    <s v=""/>
    <m/>
    <s v=""/>
    <s v=""/>
    <s v=""/>
  </r>
  <r>
    <x v="99"/>
    <s v="Dienstag"/>
    <d v="1904-01-01T08:00:00"/>
    <s v="Arbeit"/>
    <m/>
    <m/>
    <m/>
    <s v=""/>
    <m/>
    <s v=""/>
    <s v=""/>
    <s v=""/>
  </r>
  <r>
    <x v="100"/>
    <s v="Mittwoch"/>
    <d v="1904-01-01T08:00:00"/>
    <s v="Arbeit"/>
    <m/>
    <m/>
    <m/>
    <s v=""/>
    <m/>
    <s v=""/>
    <s v=""/>
    <s v=""/>
  </r>
  <r>
    <x v="101"/>
    <s v="Donnerstag"/>
    <d v="1904-01-01T08:00:00"/>
    <s v="Arbeit"/>
    <m/>
    <m/>
    <m/>
    <s v=""/>
    <m/>
    <s v=""/>
    <s v=""/>
    <s v=""/>
  </r>
  <r>
    <x v="102"/>
    <s v="Freitag"/>
    <d v="1904-01-01T08:00:00"/>
    <s v="Arbeit"/>
    <m/>
    <m/>
    <m/>
    <s v=""/>
    <m/>
    <s v=""/>
    <s v=""/>
    <s v=""/>
  </r>
  <r>
    <x v="103"/>
    <s v="Samstag"/>
    <d v="1904-01-01T00:00:00"/>
    <s v="Wochenende"/>
    <m/>
    <m/>
    <m/>
    <s v=""/>
    <m/>
    <s v=""/>
    <d v="1904-01-01T00:00:00"/>
    <d v="1904-01-01T00:00:00"/>
  </r>
  <r>
    <x v="104"/>
    <s v="Sonntag"/>
    <d v="1904-01-01T00:00:00"/>
    <s v="Wochenende"/>
    <m/>
    <m/>
    <m/>
    <s v=""/>
    <m/>
    <s v=""/>
    <d v="1904-01-01T00:00:00"/>
    <d v="1904-01-01T00:00:00"/>
  </r>
  <r>
    <x v="105"/>
    <s v="Montag"/>
    <d v="1904-01-01T08:00:00"/>
    <s v="Arbeit"/>
    <m/>
    <m/>
    <m/>
    <s v=""/>
    <m/>
    <s v=""/>
    <s v=""/>
    <s v=""/>
  </r>
  <r>
    <x v="106"/>
    <s v="Dienstag"/>
    <d v="1904-01-01T08:00:00"/>
    <s v="Arbeit"/>
    <m/>
    <m/>
    <m/>
    <s v=""/>
    <m/>
    <s v=""/>
    <s v=""/>
    <s v=""/>
  </r>
  <r>
    <x v="107"/>
    <s v="Mittwoch"/>
    <d v="1904-01-01T08:00:00"/>
    <s v="Arbeit"/>
    <m/>
    <m/>
    <m/>
    <s v=""/>
    <m/>
    <s v=""/>
    <s v=""/>
    <s v=""/>
  </r>
  <r>
    <x v="108"/>
    <s v="Donnerstag"/>
    <d v="1904-01-01T08:00:00"/>
    <s v="Arbeit"/>
    <m/>
    <m/>
    <m/>
    <s v=""/>
    <m/>
    <s v=""/>
    <s v=""/>
    <s v=""/>
  </r>
  <r>
    <x v="109"/>
    <s v="Freitag"/>
    <d v="1904-01-01T08:00:00"/>
    <s v="Arbeit"/>
    <m/>
    <m/>
    <m/>
    <s v=""/>
    <m/>
    <s v=""/>
    <s v=""/>
    <s v=""/>
  </r>
  <r>
    <x v="110"/>
    <s v="Samstag"/>
    <d v="1904-01-01T00:00:00"/>
    <s v="Wochenende"/>
    <m/>
    <m/>
    <m/>
    <s v=""/>
    <m/>
    <s v=""/>
    <d v="1904-01-01T00:00:00"/>
    <d v="1904-01-01T00:00:00"/>
  </r>
  <r>
    <x v="111"/>
    <s v="Sonntag"/>
    <d v="1904-01-01T00:00:00"/>
    <s v="Wochenende"/>
    <m/>
    <m/>
    <m/>
    <s v=""/>
    <m/>
    <s v=""/>
    <d v="1904-01-01T00:00:00"/>
    <d v="1904-01-01T00:00:00"/>
  </r>
  <r>
    <x v="112"/>
    <s v="Montag"/>
    <d v="1904-01-01T08:00:00"/>
    <s v="Arbeit"/>
    <m/>
    <m/>
    <m/>
    <s v=""/>
    <m/>
    <s v=""/>
    <s v=""/>
    <s v=""/>
  </r>
  <r>
    <x v="113"/>
    <s v="Dienstag"/>
    <d v="1904-01-01T08:00:00"/>
    <s v="Arbeit"/>
    <m/>
    <m/>
    <m/>
    <s v=""/>
    <m/>
    <s v=""/>
    <s v=""/>
    <s v=""/>
  </r>
  <r>
    <x v="114"/>
    <s v="Mittwoch"/>
    <d v="1904-01-01T08:00:00"/>
    <s v="Arbeit"/>
    <m/>
    <m/>
    <m/>
    <s v=""/>
    <m/>
    <s v=""/>
    <s v=""/>
    <s v=""/>
  </r>
  <r>
    <x v="115"/>
    <s v="Donnerstag"/>
    <d v="1904-01-01T08:00:00"/>
    <s v="Arbeit"/>
    <m/>
    <m/>
    <m/>
    <s v=""/>
    <m/>
    <s v=""/>
    <s v=""/>
    <s v=""/>
  </r>
  <r>
    <x v="116"/>
    <s v="Freitag"/>
    <d v="1904-01-01T08:00:00"/>
    <s v="Arbeit"/>
    <m/>
    <m/>
    <m/>
    <s v=""/>
    <m/>
    <s v=""/>
    <s v=""/>
    <s v=""/>
  </r>
  <r>
    <x v="117"/>
    <s v="Samstag"/>
    <d v="1904-01-01T00:00:00"/>
    <s v="Wochenende"/>
    <m/>
    <m/>
    <m/>
    <s v=""/>
    <m/>
    <s v=""/>
    <d v="1904-01-01T00:00:00"/>
    <d v="1904-01-01T00:00:00"/>
  </r>
  <r>
    <x v="118"/>
    <s v="Sonntag"/>
    <d v="1904-01-01T00:00:00"/>
    <s v="Wochenende"/>
    <m/>
    <m/>
    <m/>
    <s v=""/>
    <m/>
    <s v=""/>
    <d v="1904-01-01T00:00:00"/>
    <d v="1904-01-01T00:00:00"/>
  </r>
  <r>
    <x v="119"/>
    <s v="Montag"/>
    <d v="1904-01-01T08:00:00"/>
    <s v="Arbeit"/>
    <m/>
    <m/>
    <m/>
    <s v=""/>
    <m/>
    <s v=""/>
    <s v=""/>
    <s v=""/>
  </r>
  <r>
    <x v="120"/>
    <s v="Dienstag"/>
    <d v="1904-01-01T08:00:00"/>
    <s v="Arbeit"/>
    <m/>
    <m/>
    <m/>
    <s v=""/>
    <m/>
    <s v=""/>
    <s v=""/>
    <s v=""/>
  </r>
  <r>
    <x v="121"/>
    <s v="Mittwoch"/>
    <d v="1904-01-01T08:00:00"/>
    <s v="Feiertag"/>
    <m/>
    <m/>
    <m/>
    <s v=""/>
    <m/>
    <s v=""/>
    <d v="1904-01-01T08:00:00"/>
    <d v="1904-01-01T00:00:00"/>
  </r>
  <r>
    <x v="122"/>
    <s v="Donnerstag"/>
    <d v="1904-01-01T08:00:00"/>
    <s v="Arbeit"/>
    <m/>
    <m/>
    <m/>
    <s v=""/>
    <m/>
    <s v=""/>
    <s v=""/>
    <s v=""/>
  </r>
  <r>
    <x v="123"/>
    <s v="Freitag"/>
    <d v="1904-01-01T08:00:00"/>
    <s v="Arbeit"/>
    <m/>
    <m/>
    <m/>
    <s v=""/>
    <m/>
    <s v=""/>
    <s v=""/>
    <s v=""/>
  </r>
  <r>
    <x v="124"/>
    <s v="Samstag"/>
    <d v="1904-01-01T00:00:00"/>
    <s v="Wochenende"/>
    <m/>
    <m/>
    <m/>
    <s v=""/>
    <m/>
    <s v=""/>
    <d v="1904-01-01T00:00:00"/>
    <d v="1904-01-01T00:00:00"/>
  </r>
  <r>
    <x v="125"/>
    <s v="Sonntag"/>
    <d v="1904-01-01T00:00:00"/>
    <s v="Wochenende"/>
    <m/>
    <m/>
    <m/>
    <s v=""/>
    <m/>
    <s v=""/>
    <d v="1904-01-01T00:00:00"/>
    <d v="1904-01-01T00:00:00"/>
  </r>
  <r>
    <x v="126"/>
    <s v="Montag"/>
    <d v="1904-01-01T08:00:00"/>
    <s v="Arbeit"/>
    <m/>
    <m/>
    <m/>
    <s v=""/>
    <m/>
    <s v=""/>
    <s v=""/>
    <s v=""/>
  </r>
  <r>
    <x v="127"/>
    <s v="Dienstag"/>
    <d v="1904-01-01T08:00:00"/>
    <s v="Arbeit"/>
    <m/>
    <m/>
    <m/>
    <s v=""/>
    <m/>
    <s v=""/>
    <s v=""/>
    <s v=""/>
  </r>
  <r>
    <x v="128"/>
    <s v="Mittwoch"/>
    <d v="1904-01-01T08:00:00"/>
    <s v="Arbeit"/>
    <m/>
    <m/>
    <m/>
    <s v=""/>
    <m/>
    <s v=""/>
    <s v=""/>
    <s v=""/>
  </r>
  <r>
    <x v="129"/>
    <s v="Donnerstag"/>
    <d v="1904-01-01T08:00:00"/>
    <s v="Feiertag"/>
    <m/>
    <m/>
    <m/>
    <s v=""/>
    <m/>
    <s v=""/>
    <d v="1904-01-01T08:00:00"/>
    <d v="1904-01-01T00:00:00"/>
  </r>
  <r>
    <x v="130"/>
    <s v="Freitag"/>
    <d v="1904-01-01T08:00:00"/>
    <s v="Arbeit"/>
    <m/>
    <m/>
    <m/>
    <s v=""/>
    <m/>
    <s v=""/>
    <s v=""/>
    <s v=""/>
  </r>
  <r>
    <x v="131"/>
    <s v="Samstag"/>
    <d v="1904-01-01T00:00:00"/>
    <s v="Wochenende"/>
    <m/>
    <m/>
    <m/>
    <s v=""/>
    <m/>
    <s v=""/>
    <d v="1904-01-01T00:00:00"/>
    <d v="1904-01-01T00:00:00"/>
  </r>
  <r>
    <x v="132"/>
    <s v="Sonntag"/>
    <d v="1904-01-01T00:00:00"/>
    <s v="Wochenende"/>
    <m/>
    <m/>
    <m/>
    <s v=""/>
    <m/>
    <s v=""/>
    <d v="1904-01-01T00:00:00"/>
    <d v="1904-01-01T00:00:00"/>
  </r>
  <r>
    <x v="133"/>
    <s v="Montag"/>
    <d v="1904-01-01T08:00:00"/>
    <s v="Arbeit"/>
    <m/>
    <m/>
    <m/>
    <s v=""/>
    <m/>
    <s v=""/>
    <s v=""/>
    <s v=""/>
  </r>
  <r>
    <x v="134"/>
    <s v="Dienstag"/>
    <d v="1904-01-01T08:00:00"/>
    <s v="Arbeit"/>
    <m/>
    <m/>
    <m/>
    <s v=""/>
    <m/>
    <s v=""/>
    <s v=""/>
    <s v=""/>
  </r>
  <r>
    <x v="135"/>
    <s v="Mittwoch"/>
    <d v="1904-01-01T08:00:00"/>
    <s v="Arbeit"/>
    <m/>
    <m/>
    <m/>
    <s v=""/>
    <m/>
    <s v=""/>
    <s v=""/>
    <s v=""/>
  </r>
  <r>
    <x v="136"/>
    <s v="Donnerstag"/>
    <d v="1904-01-01T08:00:00"/>
    <s v="Arbeit"/>
    <m/>
    <m/>
    <m/>
    <s v=""/>
    <m/>
    <s v=""/>
    <s v=""/>
    <s v=""/>
  </r>
  <r>
    <x v="137"/>
    <s v="Freitag"/>
    <d v="1904-01-01T08:00:00"/>
    <s v="Arbeit"/>
    <m/>
    <m/>
    <m/>
    <s v=""/>
    <m/>
    <s v=""/>
    <s v=""/>
    <s v=""/>
  </r>
  <r>
    <x v="138"/>
    <s v="Samstag"/>
    <d v="1904-01-01T00:00:00"/>
    <s v="Wochenende"/>
    <m/>
    <m/>
    <m/>
    <s v=""/>
    <m/>
    <s v=""/>
    <d v="1904-01-01T00:00:00"/>
    <d v="1904-01-01T00:00:00"/>
  </r>
  <r>
    <x v="139"/>
    <s v="Sonntag"/>
    <d v="1904-01-01T00:00:00"/>
    <s v="Feiertag"/>
    <m/>
    <m/>
    <m/>
    <s v=""/>
    <m/>
    <s v=""/>
    <d v="1904-01-01T00:00:00"/>
    <d v="1904-01-01T00:00:00"/>
  </r>
  <r>
    <x v="140"/>
    <s v="Montag"/>
    <d v="1904-01-01T08:00:00"/>
    <s v="Feiertag"/>
    <m/>
    <m/>
    <m/>
    <s v=""/>
    <m/>
    <s v=""/>
    <d v="1904-01-01T08:00:00"/>
    <d v="1904-01-01T00:00:00"/>
  </r>
  <r>
    <x v="141"/>
    <s v="Dienstag"/>
    <d v="1904-01-01T08:00:00"/>
    <s v="Arbeit"/>
    <m/>
    <m/>
    <m/>
    <s v=""/>
    <m/>
    <s v=""/>
    <s v=""/>
    <s v=""/>
  </r>
  <r>
    <x v="142"/>
    <s v="Mittwoch"/>
    <d v="1904-01-01T08:00:00"/>
    <s v="Arbeit"/>
    <m/>
    <m/>
    <m/>
    <s v=""/>
    <m/>
    <s v=""/>
    <s v=""/>
    <s v=""/>
  </r>
  <r>
    <x v="143"/>
    <s v="Donnerstag"/>
    <d v="1904-01-01T08:00:00"/>
    <s v="Arbeit"/>
    <m/>
    <m/>
    <m/>
    <s v=""/>
    <m/>
    <s v=""/>
    <s v=""/>
    <s v=""/>
  </r>
  <r>
    <x v="144"/>
    <s v="Freitag"/>
    <d v="1904-01-01T08:00:00"/>
    <s v="Arbeit"/>
    <m/>
    <m/>
    <m/>
    <s v=""/>
    <m/>
    <s v=""/>
    <s v=""/>
    <s v=""/>
  </r>
  <r>
    <x v="145"/>
    <s v="Samstag"/>
    <d v="1904-01-01T00:00:00"/>
    <s v="Wochenende"/>
    <m/>
    <m/>
    <m/>
    <s v=""/>
    <m/>
    <s v=""/>
    <d v="1904-01-01T00:00:00"/>
    <d v="1904-01-01T00:00:00"/>
  </r>
  <r>
    <x v="146"/>
    <s v="Sonntag"/>
    <d v="1904-01-01T00:00:00"/>
    <s v="Wochenende"/>
    <m/>
    <m/>
    <m/>
    <s v=""/>
    <m/>
    <s v=""/>
    <d v="1904-01-01T00:00:00"/>
    <d v="1904-01-01T00:00:00"/>
  </r>
  <r>
    <x v="147"/>
    <s v="Montag"/>
    <d v="1904-01-01T08:00:00"/>
    <s v="Arbeit"/>
    <m/>
    <m/>
    <m/>
    <s v=""/>
    <m/>
    <s v=""/>
    <s v=""/>
    <s v=""/>
  </r>
  <r>
    <x v="148"/>
    <s v="Dienstag"/>
    <d v="1904-01-01T08:00:00"/>
    <s v="Arbeit"/>
    <m/>
    <m/>
    <m/>
    <s v=""/>
    <m/>
    <s v=""/>
    <s v=""/>
    <s v=""/>
  </r>
  <r>
    <x v="149"/>
    <s v="Mittwoch"/>
    <d v="1904-01-01T08:00:00"/>
    <s v="Arbeit"/>
    <m/>
    <m/>
    <m/>
    <s v=""/>
    <m/>
    <s v=""/>
    <s v=""/>
    <s v=""/>
  </r>
  <r>
    <x v="150"/>
    <s v="Donnerstag"/>
    <d v="1904-01-01T08:00:00"/>
    <s v="Feiertag"/>
    <m/>
    <m/>
    <m/>
    <s v=""/>
    <m/>
    <s v=""/>
    <d v="1904-01-01T08:00:00"/>
    <d v="1904-01-01T00:00:00"/>
  </r>
  <r>
    <x v="151"/>
    <s v="Freitag"/>
    <d v="1904-01-01T08:00:00"/>
    <s v="Arbeit"/>
    <m/>
    <m/>
    <m/>
    <s v=""/>
    <m/>
    <s v=""/>
    <s v=""/>
    <s v=""/>
  </r>
  <r>
    <x v="152"/>
    <s v="Samstag"/>
    <d v="1904-01-01T00:00:00"/>
    <s v="Wochenende"/>
    <m/>
    <m/>
    <m/>
    <s v=""/>
    <m/>
    <s v=""/>
    <d v="1904-01-01T00:00:00"/>
    <d v="1904-01-01T00:00:00"/>
  </r>
  <r>
    <x v="153"/>
    <s v="Sonntag"/>
    <d v="1904-01-01T00:00:00"/>
    <s v="Wochenende"/>
    <m/>
    <m/>
    <m/>
    <s v=""/>
    <m/>
    <s v=""/>
    <d v="1904-01-01T00:00:00"/>
    <d v="1904-01-01T00:00:00"/>
  </r>
  <r>
    <x v="154"/>
    <s v="Montag"/>
    <d v="1904-01-01T08:00:00"/>
    <s v="Arbeit"/>
    <m/>
    <m/>
    <m/>
    <s v=""/>
    <m/>
    <s v=""/>
    <s v=""/>
    <s v=""/>
  </r>
  <r>
    <x v="155"/>
    <s v="Dienstag"/>
    <d v="1904-01-01T08:00:00"/>
    <s v="Arbeit"/>
    <m/>
    <m/>
    <m/>
    <s v=""/>
    <m/>
    <s v=""/>
    <s v=""/>
    <s v=""/>
  </r>
  <r>
    <x v="156"/>
    <s v="Mittwoch"/>
    <d v="1904-01-01T08:00:00"/>
    <s v="Arbeit"/>
    <m/>
    <m/>
    <m/>
    <s v=""/>
    <m/>
    <s v=""/>
    <s v=""/>
    <s v=""/>
  </r>
  <r>
    <x v="157"/>
    <s v="Donnerstag"/>
    <d v="1904-01-01T08:00:00"/>
    <s v="Arbeit"/>
    <m/>
    <m/>
    <m/>
    <s v=""/>
    <m/>
    <s v=""/>
    <s v=""/>
    <s v=""/>
  </r>
  <r>
    <x v="158"/>
    <s v="Freitag"/>
    <d v="1904-01-01T08:00:00"/>
    <s v="Arbeit"/>
    <m/>
    <m/>
    <m/>
    <s v=""/>
    <m/>
    <s v=""/>
    <s v=""/>
    <s v=""/>
  </r>
  <r>
    <x v="159"/>
    <s v="Samstag"/>
    <d v="1904-01-01T00:00:00"/>
    <s v="Wochenende"/>
    <m/>
    <m/>
    <m/>
    <s v=""/>
    <m/>
    <s v=""/>
    <d v="1904-01-01T00:00:00"/>
    <d v="1904-01-01T00:00:00"/>
  </r>
  <r>
    <x v="160"/>
    <s v="Sonntag"/>
    <d v="1904-01-01T00:00:00"/>
    <s v="Wochenende"/>
    <m/>
    <m/>
    <m/>
    <s v=""/>
    <m/>
    <s v=""/>
    <d v="1904-01-01T00:00:00"/>
    <d v="1904-01-01T00:00:00"/>
  </r>
  <r>
    <x v="161"/>
    <s v="Montag"/>
    <d v="1904-01-01T08:00:00"/>
    <s v="Arbeit"/>
    <m/>
    <m/>
    <m/>
    <s v=""/>
    <m/>
    <s v=""/>
    <s v=""/>
    <s v=""/>
  </r>
  <r>
    <x v="162"/>
    <s v="Dienstag"/>
    <d v="1904-01-01T08:00:00"/>
    <s v="Arbeit"/>
    <m/>
    <m/>
    <m/>
    <s v=""/>
    <m/>
    <s v=""/>
    <s v=""/>
    <s v=""/>
  </r>
  <r>
    <x v="163"/>
    <s v="Mittwoch"/>
    <d v="1904-01-01T08:00:00"/>
    <s v="Arbeit"/>
    <m/>
    <m/>
    <m/>
    <s v=""/>
    <m/>
    <s v=""/>
    <s v=""/>
    <s v=""/>
  </r>
  <r>
    <x v="164"/>
    <s v="Donnerstag"/>
    <d v="1904-01-01T08:00:00"/>
    <s v="Arbeit"/>
    <m/>
    <m/>
    <m/>
    <s v=""/>
    <m/>
    <s v=""/>
    <s v=""/>
    <s v=""/>
  </r>
  <r>
    <x v="165"/>
    <s v="Freitag"/>
    <d v="1904-01-01T08:00:00"/>
    <s v="Arbeit"/>
    <m/>
    <m/>
    <m/>
    <s v=""/>
    <m/>
    <s v=""/>
    <s v=""/>
    <s v=""/>
  </r>
  <r>
    <x v="166"/>
    <s v="Samstag"/>
    <d v="1904-01-01T00:00:00"/>
    <s v="Wochenende"/>
    <m/>
    <m/>
    <m/>
    <s v=""/>
    <m/>
    <s v=""/>
    <d v="1904-01-01T00:00:00"/>
    <d v="1904-01-01T00:00:00"/>
  </r>
  <r>
    <x v="167"/>
    <s v="Sonntag"/>
    <d v="1904-01-01T00:00:00"/>
    <s v="Wochenende"/>
    <m/>
    <m/>
    <m/>
    <s v=""/>
    <m/>
    <s v=""/>
    <d v="1904-01-01T00:00:00"/>
    <d v="1904-01-01T00:00:00"/>
  </r>
  <r>
    <x v="168"/>
    <s v="Montag"/>
    <d v="1904-01-01T08:00:00"/>
    <s v="Arbeit"/>
    <m/>
    <m/>
    <m/>
    <s v=""/>
    <m/>
    <s v=""/>
    <s v=""/>
    <s v=""/>
  </r>
  <r>
    <x v="169"/>
    <s v="Dienstag"/>
    <d v="1904-01-01T08:00:00"/>
    <s v="Arbeit"/>
    <m/>
    <m/>
    <m/>
    <s v=""/>
    <m/>
    <s v=""/>
    <s v=""/>
    <s v=""/>
  </r>
  <r>
    <x v="170"/>
    <s v="Mittwoch"/>
    <d v="1904-01-01T08:00:00"/>
    <s v="Arbeit"/>
    <m/>
    <m/>
    <m/>
    <s v=""/>
    <m/>
    <s v=""/>
    <s v=""/>
    <s v=""/>
  </r>
  <r>
    <x v="171"/>
    <s v="Donnerstag"/>
    <d v="1904-01-01T08:00:00"/>
    <s v="Arbeit"/>
    <m/>
    <m/>
    <m/>
    <s v=""/>
    <m/>
    <s v=""/>
    <s v=""/>
    <s v=""/>
  </r>
  <r>
    <x v="172"/>
    <s v="Freitag"/>
    <d v="1904-01-01T08:00:00"/>
    <s v="Arbeit"/>
    <m/>
    <m/>
    <m/>
    <s v=""/>
    <m/>
    <s v=""/>
    <s v=""/>
    <s v=""/>
  </r>
  <r>
    <x v="173"/>
    <s v="Samstag"/>
    <d v="1904-01-01T00:00:00"/>
    <s v="Wochenende"/>
    <m/>
    <m/>
    <m/>
    <s v=""/>
    <m/>
    <s v=""/>
    <d v="1904-01-01T00:00:00"/>
    <d v="1904-01-01T00:00:00"/>
  </r>
  <r>
    <x v="174"/>
    <s v="Sonntag"/>
    <d v="1904-01-01T00:00:00"/>
    <s v="Wochenende"/>
    <m/>
    <m/>
    <m/>
    <s v=""/>
    <m/>
    <s v=""/>
    <d v="1904-01-01T00:00:00"/>
    <d v="1904-01-01T00:00:00"/>
  </r>
  <r>
    <x v="175"/>
    <s v="Montag"/>
    <d v="1904-01-01T08:00:00"/>
    <s v="Arbeit"/>
    <m/>
    <m/>
    <m/>
    <s v=""/>
    <m/>
    <s v=""/>
    <s v=""/>
    <s v=""/>
  </r>
  <r>
    <x v="176"/>
    <s v="Dienstag"/>
    <d v="1904-01-01T08:00:00"/>
    <s v="Arbeit"/>
    <m/>
    <m/>
    <m/>
    <s v=""/>
    <m/>
    <s v=""/>
    <s v=""/>
    <s v=""/>
  </r>
  <r>
    <x v="177"/>
    <s v="Mittwoch"/>
    <d v="1904-01-01T08:00:00"/>
    <s v="Arbeit"/>
    <m/>
    <m/>
    <m/>
    <s v=""/>
    <m/>
    <s v=""/>
    <s v=""/>
    <s v=""/>
  </r>
  <r>
    <x v="178"/>
    <s v="Donnerstag"/>
    <d v="1904-01-01T08:00:00"/>
    <s v="Arbeit"/>
    <m/>
    <m/>
    <m/>
    <s v=""/>
    <m/>
    <s v=""/>
    <s v=""/>
    <s v=""/>
  </r>
  <r>
    <x v="179"/>
    <s v="Freitag"/>
    <d v="1904-01-01T08:00:00"/>
    <s v="Arbeit"/>
    <m/>
    <m/>
    <m/>
    <s v=""/>
    <m/>
    <s v=""/>
    <s v=""/>
    <s v=""/>
  </r>
  <r>
    <x v="180"/>
    <s v="Samstag"/>
    <d v="1904-01-01T00:00:00"/>
    <s v="Wochenende"/>
    <m/>
    <m/>
    <m/>
    <s v=""/>
    <m/>
    <s v=""/>
    <d v="1904-01-01T00:00:00"/>
    <d v="1904-01-01T00:00:00"/>
  </r>
  <r>
    <x v="181"/>
    <s v="Sonntag"/>
    <d v="1904-01-01T00:00:00"/>
    <s v="Wochenende"/>
    <m/>
    <m/>
    <m/>
    <s v=""/>
    <m/>
    <s v=""/>
    <d v="1904-01-01T00:00:00"/>
    <d v="1904-01-01T00:00:00"/>
  </r>
  <r>
    <x v="182"/>
    <s v="Montag"/>
    <d v="1904-01-01T08:00:00"/>
    <s v="Arbeit"/>
    <m/>
    <m/>
    <m/>
    <s v=""/>
    <m/>
    <s v=""/>
    <s v=""/>
    <s v=""/>
  </r>
  <r>
    <x v="183"/>
    <s v="Dienstag"/>
    <d v="1904-01-01T08:00:00"/>
    <s v="Arbeit"/>
    <m/>
    <m/>
    <m/>
    <s v=""/>
    <m/>
    <s v=""/>
    <s v=""/>
    <s v=""/>
  </r>
  <r>
    <x v="184"/>
    <s v="Mittwoch"/>
    <d v="1904-01-01T08:00:00"/>
    <s v="Arbeit"/>
    <m/>
    <m/>
    <m/>
    <s v=""/>
    <m/>
    <s v=""/>
    <s v=""/>
    <s v=""/>
  </r>
  <r>
    <x v="185"/>
    <s v="Donnerstag"/>
    <d v="1904-01-01T08:00:00"/>
    <s v="Arbeit"/>
    <m/>
    <m/>
    <m/>
    <s v=""/>
    <m/>
    <s v=""/>
    <s v=""/>
    <s v=""/>
  </r>
  <r>
    <x v="186"/>
    <s v="Freitag"/>
    <d v="1904-01-01T08:00:00"/>
    <s v="Arbeit"/>
    <m/>
    <m/>
    <m/>
    <s v=""/>
    <m/>
    <s v=""/>
    <s v=""/>
    <s v=""/>
  </r>
  <r>
    <x v="187"/>
    <s v="Samstag"/>
    <d v="1904-01-01T00:00:00"/>
    <s v="Wochenende"/>
    <m/>
    <m/>
    <m/>
    <s v=""/>
    <m/>
    <s v=""/>
    <d v="1904-01-01T00:00:00"/>
    <d v="1904-01-01T00:00:00"/>
  </r>
  <r>
    <x v="188"/>
    <s v="Sonntag"/>
    <d v="1904-01-01T00:00:00"/>
    <s v="Wochenende"/>
    <m/>
    <m/>
    <m/>
    <s v=""/>
    <m/>
    <s v=""/>
    <d v="1904-01-01T00:00:00"/>
    <d v="1904-01-01T00:00:00"/>
  </r>
  <r>
    <x v="189"/>
    <s v="Montag"/>
    <d v="1904-01-01T08:00:00"/>
    <s v="Arbeit"/>
    <m/>
    <m/>
    <m/>
    <s v=""/>
    <m/>
    <s v=""/>
    <s v=""/>
    <s v=""/>
  </r>
  <r>
    <x v="190"/>
    <s v="Dienstag"/>
    <d v="1904-01-01T08:00:00"/>
    <s v="Arbeit"/>
    <m/>
    <m/>
    <m/>
    <s v=""/>
    <m/>
    <s v=""/>
    <s v=""/>
    <s v=""/>
  </r>
  <r>
    <x v="191"/>
    <s v="Mittwoch"/>
    <d v="1904-01-01T08:00:00"/>
    <s v="Arbeit"/>
    <m/>
    <m/>
    <m/>
    <s v=""/>
    <m/>
    <s v=""/>
    <s v=""/>
    <s v=""/>
  </r>
  <r>
    <x v="192"/>
    <s v="Donnerstag"/>
    <d v="1904-01-01T08:00:00"/>
    <s v="Arbeit"/>
    <m/>
    <m/>
    <m/>
    <s v=""/>
    <m/>
    <s v=""/>
    <s v=""/>
    <s v=""/>
  </r>
  <r>
    <x v="193"/>
    <s v="Freitag"/>
    <d v="1904-01-01T08:00:00"/>
    <s v="Arbeit"/>
    <m/>
    <m/>
    <m/>
    <s v=""/>
    <m/>
    <s v=""/>
    <s v=""/>
    <s v=""/>
  </r>
  <r>
    <x v="194"/>
    <s v="Samstag"/>
    <d v="1904-01-01T00:00:00"/>
    <s v="Wochenende"/>
    <m/>
    <m/>
    <m/>
    <s v=""/>
    <m/>
    <s v=""/>
    <d v="1904-01-01T00:00:00"/>
    <d v="1904-01-01T00:00:00"/>
  </r>
  <r>
    <x v="195"/>
    <s v="Sonntag"/>
    <d v="1904-01-01T00:00:00"/>
    <s v="Wochenende"/>
    <m/>
    <m/>
    <m/>
    <s v=""/>
    <m/>
    <s v=""/>
    <d v="1904-01-01T00:00:00"/>
    <d v="1904-01-01T00:00:00"/>
  </r>
  <r>
    <x v="196"/>
    <s v="Montag"/>
    <d v="1904-01-01T08:00:00"/>
    <s v="Arbeit"/>
    <m/>
    <m/>
    <m/>
    <s v=""/>
    <m/>
    <s v=""/>
    <s v=""/>
    <s v=""/>
  </r>
  <r>
    <x v="197"/>
    <s v="Dienstag"/>
    <d v="1904-01-01T08:00:00"/>
    <s v="Arbeit"/>
    <m/>
    <m/>
    <m/>
    <s v=""/>
    <m/>
    <s v=""/>
    <s v=""/>
    <s v=""/>
  </r>
  <r>
    <x v="198"/>
    <s v="Mittwoch"/>
    <d v="1904-01-01T08:00:00"/>
    <s v="Arbeit"/>
    <m/>
    <m/>
    <m/>
    <s v=""/>
    <m/>
    <s v=""/>
    <s v=""/>
    <s v=""/>
  </r>
  <r>
    <x v="199"/>
    <s v="Donnerstag"/>
    <d v="1904-01-01T08:00:00"/>
    <s v="Arbeit"/>
    <m/>
    <m/>
    <m/>
    <s v=""/>
    <m/>
    <s v=""/>
    <s v=""/>
    <s v=""/>
  </r>
  <r>
    <x v="200"/>
    <s v="Freitag"/>
    <d v="1904-01-01T08:00:00"/>
    <s v="Arbeit"/>
    <m/>
    <m/>
    <m/>
    <s v=""/>
    <m/>
    <s v=""/>
    <s v=""/>
    <s v=""/>
  </r>
  <r>
    <x v="201"/>
    <s v="Samstag"/>
    <d v="1904-01-01T00:00:00"/>
    <s v="Wochenende"/>
    <m/>
    <m/>
    <m/>
    <s v=""/>
    <m/>
    <s v=""/>
    <d v="1904-01-01T00:00:00"/>
    <d v="1904-01-01T00:00:00"/>
  </r>
  <r>
    <x v="202"/>
    <s v="Sonntag"/>
    <d v="1904-01-01T00:00:00"/>
    <s v="Wochenende"/>
    <m/>
    <m/>
    <m/>
    <s v=""/>
    <m/>
    <s v=""/>
    <d v="1904-01-01T00:00:00"/>
    <d v="1904-01-01T00:00:00"/>
  </r>
  <r>
    <x v="203"/>
    <s v="Montag"/>
    <d v="1904-01-01T08:00:00"/>
    <s v="Arbeit"/>
    <m/>
    <m/>
    <m/>
    <s v=""/>
    <m/>
    <s v=""/>
    <s v=""/>
    <s v=""/>
  </r>
  <r>
    <x v="204"/>
    <s v="Dienstag"/>
    <d v="1904-01-01T08:00:00"/>
    <s v="Arbeit"/>
    <m/>
    <m/>
    <m/>
    <s v=""/>
    <m/>
    <s v=""/>
    <s v=""/>
    <s v=""/>
  </r>
  <r>
    <x v="205"/>
    <s v="Mittwoch"/>
    <d v="1904-01-01T08:00:00"/>
    <s v="Arbeit"/>
    <m/>
    <m/>
    <m/>
    <s v=""/>
    <m/>
    <s v=""/>
    <s v=""/>
    <s v=""/>
  </r>
  <r>
    <x v="206"/>
    <s v="Donnerstag"/>
    <d v="1904-01-01T08:00:00"/>
    <s v="Arbeit"/>
    <m/>
    <m/>
    <m/>
    <s v=""/>
    <m/>
    <s v=""/>
    <s v=""/>
    <s v=""/>
  </r>
  <r>
    <x v="207"/>
    <s v="Freitag"/>
    <d v="1904-01-01T08:00:00"/>
    <s v="Arbeit"/>
    <m/>
    <m/>
    <m/>
    <s v=""/>
    <m/>
    <s v=""/>
    <s v=""/>
    <s v=""/>
  </r>
  <r>
    <x v="208"/>
    <s v="Samstag"/>
    <d v="1904-01-01T00:00:00"/>
    <s v="Wochenende"/>
    <m/>
    <m/>
    <m/>
    <s v=""/>
    <m/>
    <s v=""/>
    <d v="1904-01-01T00:00:00"/>
    <d v="1904-01-01T00:00:00"/>
  </r>
  <r>
    <x v="209"/>
    <s v="Sonntag"/>
    <d v="1904-01-01T00:00:00"/>
    <s v="Wochenende"/>
    <m/>
    <m/>
    <m/>
    <s v=""/>
    <m/>
    <s v=""/>
    <d v="1904-01-01T00:00:00"/>
    <d v="1904-01-01T00:00:00"/>
  </r>
  <r>
    <x v="210"/>
    <s v="Montag"/>
    <d v="1904-01-01T08:00:00"/>
    <s v="Arbeit"/>
    <m/>
    <m/>
    <m/>
    <s v=""/>
    <m/>
    <s v=""/>
    <s v=""/>
    <s v=""/>
  </r>
  <r>
    <x v="211"/>
    <s v="Dienstag"/>
    <d v="1904-01-01T08:00:00"/>
    <s v="Arbeit"/>
    <m/>
    <m/>
    <m/>
    <s v=""/>
    <m/>
    <s v=""/>
    <s v=""/>
    <s v=""/>
  </r>
  <r>
    <x v="212"/>
    <s v="Mittwoch"/>
    <d v="1904-01-01T08:00:00"/>
    <s v="Arbeit"/>
    <m/>
    <m/>
    <m/>
    <s v=""/>
    <m/>
    <s v=""/>
    <s v=""/>
    <s v=""/>
  </r>
  <r>
    <x v="213"/>
    <s v="Donnerstag"/>
    <d v="1904-01-01T08:00:00"/>
    <s v="Arbeit"/>
    <m/>
    <m/>
    <m/>
    <s v=""/>
    <m/>
    <s v=""/>
    <s v=""/>
    <s v=""/>
  </r>
  <r>
    <x v="214"/>
    <s v="Freitag"/>
    <d v="1904-01-01T08:00:00"/>
    <s v="Arbeit"/>
    <m/>
    <m/>
    <m/>
    <s v=""/>
    <m/>
    <s v=""/>
    <s v=""/>
    <s v=""/>
  </r>
  <r>
    <x v="215"/>
    <s v="Samstag"/>
    <d v="1904-01-01T00:00:00"/>
    <s v="Wochenende"/>
    <m/>
    <m/>
    <m/>
    <s v=""/>
    <m/>
    <s v=""/>
    <d v="1904-01-01T00:00:00"/>
    <d v="1904-01-01T00:00:00"/>
  </r>
  <r>
    <x v="216"/>
    <s v="Sonntag"/>
    <d v="1904-01-01T00:00:00"/>
    <s v="Wochenende"/>
    <m/>
    <m/>
    <m/>
    <s v=""/>
    <m/>
    <s v=""/>
    <d v="1904-01-01T00:00:00"/>
    <d v="1904-01-01T00:00:00"/>
  </r>
  <r>
    <x v="217"/>
    <s v="Montag"/>
    <d v="1904-01-01T08:00:00"/>
    <s v="Arbeit"/>
    <m/>
    <m/>
    <m/>
    <s v=""/>
    <m/>
    <s v=""/>
    <s v=""/>
    <s v=""/>
  </r>
  <r>
    <x v="218"/>
    <s v="Dienstag"/>
    <d v="1904-01-01T08:00:00"/>
    <s v="Arbeit"/>
    <m/>
    <m/>
    <m/>
    <s v=""/>
    <m/>
    <s v=""/>
    <s v=""/>
    <s v=""/>
  </r>
  <r>
    <x v="219"/>
    <s v="Mittwoch"/>
    <d v="1904-01-01T08:00:00"/>
    <s v="Arbeit"/>
    <m/>
    <m/>
    <m/>
    <s v=""/>
    <m/>
    <s v=""/>
    <s v=""/>
    <s v=""/>
  </r>
  <r>
    <x v="220"/>
    <s v="Donnerstag"/>
    <d v="1904-01-01T08:00:00"/>
    <s v="Arbeit"/>
    <m/>
    <m/>
    <m/>
    <s v=""/>
    <m/>
    <s v=""/>
    <s v=""/>
    <s v=""/>
  </r>
  <r>
    <x v="221"/>
    <s v="Freitag"/>
    <d v="1904-01-01T08:00:00"/>
    <s v="Arbeit"/>
    <m/>
    <m/>
    <m/>
    <s v=""/>
    <m/>
    <s v=""/>
    <s v=""/>
    <s v=""/>
  </r>
  <r>
    <x v="222"/>
    <s v="Samstag"/>
    <d v="1904-01-01T00:00:00"/>
    <s v="Wochenende"/>
    <m/>
    <m/>
    <m/>
    <s v=""/>
    <m/>
    <s v=""/>
    <d v="1904-01-01T00:00:00"/>
    <d v="1904-01-01T00:00:00"/>
  </r>
  <r>
    <x v="223"/>
    <s v="Sonntag"/>
    <d v="1904-01-01T00:00:00"/>
    <s v="Wochenende"/>
    <m/>
    <m/>
    <m/>
    <s v=""/>
    <m/>
    <s v=""/>
    <d v="1904-01-01T00:00:00"/>
    <d v="1904-01-01T00:00:00"/>
  </r>
  <r>
    <x v="224"/>
    <s v="Montag"/>
    <d v="1904-01-01T08:00:00"/>
    <s v="Arbeit"/>
    <m/>
    <m/>
    <m/>
    <s v=""/>
    <m/>
    <s v=""/>
    <s v=""/>
    <s v=""/>
  </r>
  <r>
    <x v="225"/>
    <s v="Dienstag"/>
    <d v="1904-01-01T08:00:00"/>
    <s v="Arbeit"/>
    <m/>
    <m/>
    <m/>
    <s v=""/>
    <m/>
    <s v=""/>
    <s v=""/>
    <s v=""/>
  </r>
  <r>
    <x v="226"/>
    <s v="Mittwoch"/>
    <d v="1904-01-01T08:00:00"/>
    <s v="Arbeit"/>
    <m/>
    <m/>
    <m/>
    <s v=""/>
    <m/>
    <s v=""/>
    <s v=""/>
    <s v=""/>
  </r>
  <r>
    <x v="227"/>
    <s v="Donnerstag"/>
    <d v="1904-01-01T08:00:00"/>
    <s v="Arbeit"/>
    <m/>
    <m/>
    <m/>
    <s v=""/>
    <m/>
    <s v=""/>
    <s v=""/>
    <s v=""/>
  </r>
  <r>
    <x v="228"/>
    <s v="Freitag"/>
    <d v="1904-01-01T08:00:00"/>
    <s v="Arbeit"/>
    <m/>
    <m/>
    <m/>
    <s v=""/>
    <m/>
    <s v=""/>
    <s v=""/>
    <s v=""/>
  </r>
  <r>
    <x v="229"/>
    <s v="Samstag"/>
    <d v="1904-01-01T00:00:00"/>
    <s v="Wochenende"/>
    <m/>
    <m/>
    <m/>
    <s v=""/>
    <m/>
    <s v=""/>
    <d v="1904-01-01T00:00:00"/>
    <d v="1904-01-01T00:00:00"/>
  </r>
  <r>
    <x v="230"/>
    <s v="Sonntag"/>
    <d v="1904-01-01T00:00:00"/>
    <s v="Wochenende"/>
    <m/>
    <m/>
    <m/>
    <s v=""/>
    <m/>
    <s v=""/>
    <d v="1904-01-01T00:00:00"/>
    <d v="1904-01-01T00:00:00"/>
  </r>
  <r>
    <x v="231"/>
    <s v="Montag"/>
    <d v="1904-01-01T08:00:00"/>
    <s v="Arbeit"/>
    <m/>
    <m/>
    <m/>
    <s v=""/>
    <m/>
    <s v=""/>
    <s v=""/>
    <s v=""/>
  </r>
  <r>
    <x v="232"/>
    <s v="Dienstag"/>
    <d v="1904-01-01T08:00:00"/>
    <s v="Arbeit"/>
    <m/>
    <m/>
    <m/>
    <s v=""/>
    <m/>
    <s v=""/>
    <s v=""/>
    <s v=""/>
  </r>
  <r>
    <x v="233"/>
    <s v="Mittwoch"/>
    <d v="1904-01-01T08:00:00"/>
    <s v="Arbeit"/>
    <m/>
    <m/>
    <m/>
    <s v=""/>
    <m/>
    <s v=""/>
    <s v=""/>
    <s v=""/>
  </r>
  <r>
    <x v="234"/>
    <s v="Donnerstag"/>
    <d v="1904-01-01T08:00:00"/>
    <s v="Arbeit"/>
    <m/>
    <m/>
    <m/>
    <s v=""/>
    <m/>
    <s v=""/>
    <s v=""/>
    <s v=""/>
  </r>
  <r>
    <x v="235"/>
    <s v="Freitag"/>
    <d v="1904-01-01T08:00:00"/>
    <s v="Arbeit"/>
    <m/>
    <m/>
    <m/>
    <s v=""/>
    <m/>
    <s v=""/>
    <s v=""/>
    <s v=""/>
  </r>
  <r>
    <x v="236"/>
    <s v="Samstag"/>
    <d v="1904-01-01T00:00:00"/>
    <s v="Wochenende"/>
    <m/>
    <m/>
    <m/>
    <s v=""/>
    <m/>
    <s v=""/>
    <d v="1904-01-01T00:00:00"/>
    <d v="1904-01-01T00:00:00"/>
  </r>
  <r>
    <x v="237"/>
    <s v="Sonntag"/>
    <d v="1904-01-01T00:00:00"/>
    <s v="Wochenende"/>
    <m/>
    <m/>
    <m/>
    <s v=""/>
    <m/>
    <s v=""/>
    <d v="1904-01-01T00:00:00"/>
    <d v="1904-01-01T00:00:00"/>
  </r>
  <r>
    <x v="238"/>
    <s v="Montag"/>
    <d v="1904-01-01T08:00:00"/>
    <s v="Arbeit"/>
    <m/>
    <m/>
    <m/>
    <s v=""/>
    <m/>
    <s v=""/>
    <s v=""/>
    <s v=""/>
  </r>
  <r>
    <x v="239"/>
    <s v="Dienstag"/>
    <d v="1904-01-01T08:00:00"/>
    <s v="Arbeit"/>
    <m/>
    <m/>
    <m/>
    <s v=""/>
    <m/>
    <s v=""/>
    <s v=""/>
    <s v=""/>
  </r>
  <r>
    <x v="240"/>
    <s v="Mittwoch"/>
    <d v="1904-01-01T08:00:00"/>
    <s v="Arbeit"/>
    <m/>
    <m/>
    <m/>
    <s v=""/>
    <m/>
    <s v=""/>
    <s v=""/>
    <s v=""/>
  </r>
  <r>
    <x v="241"/>
    <s v="Donnerstag"/>
    <d v="1904-01-01T08:00:00"/>
    <s v="Arbeit"/>
    <m/>
    <m/>
    <m/>
    <s v=""/>
    <m/>
    <s v=""/>
    <s v=""/>
    <s v=""/>
  </r>
  <r>
    <x v="242"/>
    <s v="Freitag"/>
    <d v="1904-01-01T08:00:00"/>
    <s v="Arbeit"/>
    <m/>
    <m/>
    <m/>
    <s v=""/>
    <m/>
    <s v=""/>
    <s v=""/>
    <s v=""/>
  </r>
  <r>
    <x v="243"/>
    <s v="Samstag"/>
    <d v="1904-01-01T00:00:00"/>
    <s v="Wochenende"/>
    <m/>
    <m/>
    <m/>
    <s v=""/>
    <m/>
    <s v=""/>
    <d v="1904-01-01T00:00:00"/>
    <d v="1904-01-01T00:00:00"/>
  </r>
  <r>
    <x v="244"/>
    <s v="Sonntag"/>
    <d v="1904-01-01T00:00:00"/>
    <s v="Wochenende"/>
    <m/>
    <m/>
    <m/>
    <s v=""/>
    <m/>
    <s v=""/>
    <d v="1904-01-01T00:00:00"/>
    <d v="1904-01-01T00:00:00"/>
  </r>
  <r>
    <x v="245"/>
    <s v="Montag"/>
    <d v="1904-01-01T08:00:00"/>
    <s v="Arbeit"/>
    <m/>
    <m/>
    <m/>
    <s v=""/>
    <m/>
    <s v=""/>
    <s v=""/>
    <s v=""/>
  </r>
  <r>
    <x v="246"/>
    <s v="Dienstag"/>
    <d v="1904-01-01T08:00:00"/>
    <s v="Arbeit"/>
    <m/>
    <m/>
    <m/>
    <s v=""/>
    <m/>
    <s v=""/>
    <s v=""/>
    <s v=""/>
  </r>
  <r>
    <x v="247"/>
    <s v="Mittwoch"/>
    <d v="1904-01-01T08:00:00"/>
    <s v="Arbeit"/>
    <m/>
    <m/>
    <m/>
    <s v=""/>
    <m/>
    <s v=""/>
    <s v=""/>
    <s v=""/>
  </r>
  <r>
    <x v="248"/>
    <s v="Donnerstag"/>
    <d v="1904-01-01T08:00:00"/>
    <s v="Arbeit"/>
    <m/>
    <m/>
    <m/>
    <s v=""/>
    <m/>
    <s v=""/>
    <s v=""/>
    <s v=""/>
  </r>
  <r>
    <x v="249"/>
    <s v="Freitag"/>
    <d v="1904-01-01T08:00:00"/>
    <s v="Arbeit"/>
    <m/>
    <m/>
    <m/>
    <s v=""/>
    <m/>
    <s v=""/>
    <s v=""/>
    <s v=""/>
  </r>
  <r>
    <x v="250"/>
    <s v="Samstag"/>
    <d v="1904-01-01T00:00:00"/>
    <s v="Wochenende"/>
    <m/>
    <m/>
    <m/>
    <s v=""/>
    <m/>
    <s v=""/>
    <d v="1904-01-01T00:00:00"/>
    <d v="1904-01-01T00:00:00"/>
  </r>
  <r>
    <x v="251"/>
    <s v="Sonntag"/>
    <d v="1904-01-01T00:00:00"/>
    <s v="Wochenende"/>
    <m/>
    <m/>
    <m/>
    <s v=""/>
    <m/>
    <s v=""/>
    <d v="1904-01-01T00:00:00"/>
    <d v="1904-01-01T00:00:00"/>
  </r>
  <r>
    <x v="252"/>
    <s v="Montag"/>
    <d v="1904-01-01T08:00:00"/>
    <s v="Arbeit"/>
    <m/>
    <m/>
    <m/>
    <s v=""/>
    <m/>
    <s v=""/>
    <s v=""/>
    <s v=""/>
  </r>
  <r>
    <x v="253"/>
    <s v="Dienstag"/>
    <d v="1904-01-01T08:00:00"/>
    <s v="Arbeit"/>
    <m/>
    <m/>
    <m/>
    <s v=""/>
    <m/>
    <s v=""/>
    <s v=""/>
    <s v=""/>
  </r>
  <r>
    <x v="254"/>
    <s v="Mittwoch"/>
    <d v="1904-01-01T08:00:00"/>
    <s v="Arbeit"/>
    <m/>
    <m/>
    <m/>
    <s v=""/>
    <m/>
    <s v=""/>
    <s v=""/>
    <s v=""/>
  </r>
  <r>
    <x v="255"/>
    <s v="Donnerstag"/>
    <d v="1904-01-01T08:00:00"/>
    <s v="Arbeit"/>
    <m/>
    <m/>
    <m/>
    <s v=""/>
    <m/>
    <s v=""/>
    <s v=""/>
    <s v=""/>
  </r>
  <r>
    <x v="256"/>
    <s v="Freitag"/>
    <d v="1904-01-01T08:00:00"/>
    <s v="Arbeit"/>
    <m/>
    <m/>
    <m/>
    <s v=""/>
    <m/>
    <s v=""/>
    <s v=""/>
    <s v=""/>
  </r>
  <r>
    <x v="257"/>
    <s v="Samstag"/>
    <d v="1904-01-01T00:00:00"/>
    <s v="Wochenende"/>
    <m/>
    <m/>
    <m/>
    <s v=""/>
    <m/>
    <s v=""/>
    <d v="1904-01-01T00:00:00"/>
    <d v="1904-01-01T00:00:00"/>
  </r>
  <r>
    <x v="258"/>
    <s v="Sonntag"/>
    <d v="1904-01-01T00:00:00"/>
    <s v="Wochenende"/>
    <m/>
    <m/>
    <m/>
    <s v=""/>
    <m/>
    <s v=""/>
    <d v="1904-01-01T00:00:00"/>
    <d v="1904-01-01T00:00:00"/>
  </r>
  <r>
    <x v="259"/>
    <s v="Montag"/>
    <d v="1904-01-01T08:00:00"/>
    <s v="Arbeit"/>
    <m/>
    <m/>
    <m/>
    <s v=""/>
    <m/>
    <s v=""/>
    <s v=""/>
    <s v=""/>
  </r>
  <r>
    <x v="260"/>
    <s v="Dienstag"/>
    <d v="1904-01-01T08:00:00"/>
    <s v="Arbeit"/>
    <m/>
    <m/>
    <m/>
    <s v=""/>
    <m/>
    <s v=""/>
    <s v=""/>
    <s v=""/>
  </r>
  <r>
    <x v="261"/>
    <s v="Mittwoch"/>
    <d v="1904-01-01T08:00:00"/>
    <s v="Arbeit"/>
    <m/>
    <m/>
    <m/>
    <s v=""/>
    <m/>
    <s v=""/>
    <s v=""/>
    <s v=""/>
  </r>
  <r>
    <x v="262"/>
    <s v="Donnerstag"/>
    <d v="1904-01-01T08:00:00"/>
    <s v="Arbeit"/>
    <m/>
    <m/>
    <m/>
    <s v=""/>
    <m/>
    <s v=""/>
    <s v=""/>
    <s v=""/>
  </r>
  <r>
    <x v="263"/>
    <s v="Freitag"/>
    <d v="1904-01-01T08:00:00"/>
    <s v="Arbeit"/>
    <m/>
    <m/>
    <m/>
    <s v=""/>
    <m/>
    <s v=""/>
    <s v=""/>
    <s v=""/>
  </r>
  <r>
    <x v="264"/>
    <s v="Samstag"/>
    <d v="1904-01-01T00:00:00"/>
    <s v="Wochenende"/>
    <m/>
    <m/>
    <m/>
    <s v=""/>
    <m/>
    <s v=""/>
    <d v="1904-01-01T00:00:00"/>
    <d v="1904-01-01T00:00:00"/>
  </r>
  <r>
    <x v="265"/>
    <s v="Sonntag"/>
    <d v="1904-01-01T00:00:00"/>
    <s v="Wochenende"/>
    <m/>
    <m/>
    <m/>
    <s v=""/>
    <m/>
    <s v=""/>
    <d v="1904-01-01T00:00:00"/>
    <d v="1904-01-01T00:00:00"/>
  </r>
  <r>
    <x v="266"/>
    <s v="Montag"/>
    <d v="1904-01-01T08:00:00"/>
    <s v="Arbeit"/>
    <m/>
    <m/>
    <m/>
    <s v=""/>
    <m/>
    <s v=""/>
    <s v=""/>
    <s v=""/>
  </r>
  <r>
    <x v="267"/>
    <s v="Dienstag"/>
    <d v="1904-01-01T08:00:00"/>
    <s v="Arbeit"/>
    <m/>
    <m/>
    <m/>
    <s v=""/>
    <m/>
    <s v=""/>
    <s v=""/>
    <s v=""/>
  </r>
  <r>
    <x v="268"/>
    <s v="Mittwoch"/>
    <d v="1904-01-01T08:00:00"/>
    <s v="Arbeit"/>
    <m/>
    <m/>
    <m/>
    <s v=""/>
    <m/>
    <s v=""/>
    <s v=""/>
    <s v=""/>
  </r>
  <r>
    <x v="269"/>
    <s v="Donnerstag"/>
    <d v="1904-01-01T08:00:00"/>
    <s v="Arbeit"/>
    <m/>
    <m/>
    <m/>
    <s v=""/>
    <m/>
    <s v=""/>
    <s v=""/>
    <s v=""/>
  </r>
  <r>
    <x v="270"/>
    <s v="Freitag"/>
    <d v="1904-01-01T08:00:00"/>
    <s v="Arbeit"/>
    <m/>
    <m/>
    <m/>
    <s v=""/>
    <m/>
    <s v=""/>
    <s v=""/>
    <s v=""/>
  </r>
  <r>
    <x v="271"/>
    <s v="Samstag"/>
    <d v="1904-01-01T00:00:00"/>
    <s v="Wochenende"/>
    <m/>
    <m/>
    <m/>
    <s v=""/>
    <m/>
    <s v=""/>
    <d v="1904-01-01T00:00:00"/>
    <d v="1904-01-01T00:00:00"/>
  </r>
  <r>
    <x v="272"/>
    <s v="Sonntag"/>
    <d v="1904-01-01T00:00:00"/>
    <s v="Wochenende"/>
    <m/>
    <m/>
    <m/>
    <s v=""/>
    <m/>
    <s v=""/>
    <d v="1904-01-01T00:00:00"/>
    <d v="1904-01-01T00:00:00"/>
  </r>
  <r>
    <x v="273"/>
    <s v="Montag"/>
    <d v="1904-01-01T08:00:00"/>
    <s v="Arbeit"/>
    <m/>
    <m/>
    <m/>
    <s v=""/>
    <m/>
    <s v=""/>
    <s v=""/>
    <s v=""/>
  </r>
  <r>
    <x v="274"/>
    <s v="Dienstag"/>
    <d v="1904-01-01T08:00:00"/>
    <s v="Arbeit"/>
    <m/>
    <m/>
    <m/>
    <s v=""/>
    <m/>
    <s v=""/>
    <s v=""/>
    <s v=""/>
  </r>
  <r>
    <x v="275"/>
    <s v="Mittwoch"/>
    <d v="1904-01-01T08:00:00"/>
    <s v="Arbeit"/>
    <m/>
    <m/>
    <m/>
    <s v=""/>
    <m/>
    <s v=""/>
    <s v=""/>
    <s v=""/>
  </r>
  <r>
    <x v="276"/>
    <s v="Donnerstag"/>
    <d v="1904-01-01T08:00:00"/>
    <s v="Feiertag"/>
    <m/>
    <m/>
    <m/>
    <s v=""/>
    <m/>
    <s v=""/>
    <d v="1904-01-01T08:00:00"/>
    <d v="1904-01-01T00:00:00"/>
  </r>
  <r>
    <x v="277"/>
    <s v="Freitag"/>
    <d v="1904-01-01T08:00:00"/>
    <s v="Arbeit"/>
    <m/>
    <m/>
    <m/>
    <s v=""/>
    <m/>
    <s v=""/>
    <s v=""/>
    <s v=""/>
  </r>
  <r>
    <x v="278"/>
    <s v="Samstag"/>
    <d v="1904-01-01T00:00:00"/>
    <s v="Wochenende"/>
    <m/>
    <m/>
    <m/>
    <s v=""/>
    <m/>
    <s v=""/>
    <d v="1904-01-01T00:00:00"/>
    <d v="1904-01-01T00:00:00"/>
  </r>
  <r>
    <x v="279"/>
    <s v="Sonntag"/>
    <d v="1904-01-01T00:00:00"/>
    <s v="Wochenende"/>
    <m/>
    <m/>
    <m/>
    <s v=""/>
    <m/>
    <s v=""/>
    <d v="1904-01-01T00:00:00"/>
    <d v="1904-01-01T00:00:00"/>
  </r>
  <r>
    <x v="280"/>
    <s v="Montag"/>
    <d v="1904-01-01T08:00:00"/>
    <s v="Arbeit"/>
    <m/>
    <m/>
    <m/>
    <s v=""/>
    <m/>
    <s v=""/>
    <s v=""/>
    <s v=""/>
  </r>
  <r>
    <x v="281"/>
    <s v="Dienstag"/>
    <d v="1904-01-01T08:00:00"/>
    <s v="Arbeit"/>
    <m/>
    <m/>
    <m/>
    <s v=""/>
    <m/>
    <s v=""/>
    <s v=""/>
    <s v=""/>
  </r>
  <r>
    <x v="282"/>
    <s v="Mittwoch"/>
    <d v="1904-01-01T08:00:00"/>
    <s v="Arbeit"/>
    <m/>
    <m/>
    <m/>
    <s v=""/>
    <m/>
    <s v=""/>
    <s v=""/>
    <s v=""/>
  </r>
  <r>
    <x v="283"/>
    <s v="Donnerstag"/>
    <d v="1904-01-01T08:00:00"/>
    <s v="Arbeit"/>
    <m/>
    <m/>
    <m/>
    <s v=""/>
    <m/>
    <s v=""/>
    <s v=""/>
    <s v=""/>
  </r>
  <r>
    <x v="284"/>
    <s v="Freitag"/>
    <d v="1904-01-01T08:00:00"/>
    <s v="Arbeit"/>
    <m/>
    <m/>
    <m/>
    <s v=""/>
    <m/>
    <s v=""/>
    <s v=""/>
    <s v=""/>
  </r>
  <r>
    <x v="285"/>
    <s v="Samstag"/>
    <d v="1904-01-01T00:00:00"/>
    <s v="Wochenende"/>
    <m/>
    <m/>
    <m/>
    <s v=""/>
    <m/>
    <s v=""/>
    <d v="1904-01-01T00:00:00"/>
    <d v="1904-01-01T00:00:00"/>
  </r>
  <r>
    <x v="286"/>
    <s v="Sonntag"/>
    <d v="1904-01-01T00:00:00"/>
    <s v="Wochenende"/>
    <m/>
    <m/>
    <m/>
    <s v=""/>
    <m/>
    <s v=""/>
    <d v="1904-01-01T00:00:00"/>
    <d v="1904-01-01T00:00:00"/>
  </r>
  <r>
    <x v="287"/>
    <s v="Montag"/>
    <d v="1904-01-01T08:00:00"/>
    <s v="Arbeit"/>
    <m/>
    <m/>
    <m/>
    <s v=""/>
    <m/>
    <s v=""/>
    <s v=""/>
    <s v=""/>
  </r>
  <r>
    <x v="288"/>
    <s v="Dienstag"/>
    <d v="1904-01-01T08:00:00"/>
    <s v="Arbeit"/>
    <m/>
    <m/>
    <m/>
    <s v=""/>
    <m/>
    <s v=""/>
    <s v=""/>
    <s v=""/>
  </r>
  <r>
    <x v="289"/>
    <s v="Mittwoch"/>
    <d v="1904-01-01T08:00:00"/>
    <s v="Arbeit"/>
    <m/>
    <m/>
    <m/>
    <s v=""/>
    <m/>
    <s v=""/>
    <s v=""/>
    <s v=""/>
  </r>
  <r>
    <x v="290"/>
    <s v="Donnerstag"/>
    <d v="1904-01-01T08:00:00"/>
    <s v="Arbeit"/>
    <m/>
    <m/>
    <m/>
    <s v=""/>
    <m/>
    <s v=""/>
    <s v=""/>
    <s v=""/>
  </r>
  <r>
    <x v="291"/>
    <s v="Freitag"/>
    <d v="1904-01-01T08:00:00"/>
    <s v="Arbeit"/>
    <m/>
    <m/>
    <m/>
    <s v=""/>
    <m/>
    <s v=""/>
    <s v=""/>
    <s v=""/>
  </r>
  <r>
    <x v="292"/>
    <s v="Samstag"/>
    <d v="1904-01-01T00:00:00"/>
    <s v="Wochenende"/>
    <m/>
    <m/>
    <m/>
    <s v=""/>
    <m/>
    <s v=""/>
    <d v="1904-01-01T00:00:00"/>
    <d v="1904-01-01T00:00:00"/>
  </r>
  <r>
    <x v="293"/>
    <s v="Sonntag"/>
    <d v="1904-01-01T00:00:00"/>
    <s v="Wochenende"/>
    <m/>
    <m/>
    <m/>
    <s v=""/>
    <m/>
    <s v=""/>
    <d v="1904-01-01T00:00:00"/>
    <d v="1904-01-01T00:00:00"/>
  </r>
  <r>
    <x v="294"/>
    <s v="Montag"/>
    <d v="1904-01-01T08:00:00"/>
    <s v="Arbeit"/>
    <m/>
    <m/>
    <m/>
    <s v=""/>
    <m/>
    <s v=""/>
    <s v=""/>
    <s v=""/>
  </r>
  <r>
    <x v="295"/>
    <s v="Dienstag"/>
    <d v="1904-01-01T08:00:00"/>
    <s v="Arbeit"/>
    <m/>
    <m/>
    <m/>
    <s v=""/>
    <m/>
    <s v=""/>
    <s v=""/>
    <s v=""/>
  </r>
  <r>
    <x v="296"/>
    <s v="Mittwoch"/>
    <d v="1904-01-01T08:00:00"/>
    <s v="Arbeit"/>
    <m/>
    <m/>
    <m/>
    <s v=""/>
    <m/>
    <s v=""/>
    <s v=""/>
    <s v=""/>
  </r>
  <r>
    <x v="297"/>
    <s v="Donnerstag"/>
    <d v="1904-01-01T08:00:00"/>
    <s v="Arbeit"/>
    <m/>
    <m/>
    <m/>
    <s v=""/>
    <m/>
    <s v=""/>
    <s v=""/>
    <s v=""/>
  </r>
  <r>
    <x v="298"/>
    <s v="Freitag"/>
    <d v="1904-01-01T08:00:00"/>
    <s v="Arbeit"/>
    <m/>
    <m/>
    <m/>
    <s v=""/>
    <m/>
    <s v=""/>
    <s v=""/>
    <s v=""/>
  </r>
  <r>
    <x v="299"/>
    <s v="Samstag"/>
    <d v="1904-01-01T00:00:00"/>
    <s v="Wochenende"/>
    <m/>
    <m/>
    <m/>
    <s v=""/>
    <m/>
    <s v=""/>
    <d v="1904-01-01T00:00:00"/>
    <d v="1904-01-01T00:00:00"/>
  </r>
  <r>
    <x v="300"/>
    <s v="Sonntag"/>
    <d v="1904-01-01T00:00:00"/>
    <s v="Wochenende"/>
    <m/>
    <m/>
    <m/>
    <s v=""/>
    <m/>
    <s v=""/>
    <d v="1904-01-01T00:00:00"/>
    <d v="1904-01-01T00:00:00"/>
  </r>
  <r>
    <x v="301"/>
    <s v="Montag"/>
    <d v="1904-01-01T08:00:00"/>
    <s v="Arbeit"/>
    <m/>
    <m/>
    <m/>
    <s v=""/>
    <m/>
    <s v=""/>
    <s v=""/>
    <s v=""/>
  </r>
  <r>
    <x v="302"/>
    <s v="Dienstag"/>
    <d v="1904-01-01T08:00:00"/>
    <s v="Arbeit"/>
    <m/>
    <m/>
    <m/>
    <s v=""/>
    <m/>
    <s v=""/>
    <s v=""/>
    <s v=""/>
  </r>
  <r>
    <x v="303"/>
    <s v="Mittwoch"/>
    <d v="1904-01-01T08:00:00"/>
    <s v="Arbeit"/>
    <m/>
    <m/>
    <m/>
    <s v=""/>
    <m/>
    <s v=""/>
    <s v=""/>
    <s v=""/>
  </r>
  <r>
    <x v="304"/>
    <s v="Donnerstag"/>
    <d v="1904-01-01T08:00:00"/>
    <s v="Arbeit"/>
    <m/>
    <m/>
    <m/>
    <s v=""/>
    <m/>
    <s v=""/>
    <s v=""/>
    <s v=""/>
  </r>
  <r>
    <x v="305"/>
    <s v="Freitag"/>
    <d v="1904-01-01T08:00:00"/>
    <s v="Feiertag"/>
    <m/>
    <m/>
    <m/>
    <s v=""/>
    <m/>
    <s v=""/>
    <d v="1904-01-01T08:00:00"/>
    <d v="1904-01-01T00:00:00"/>
  </r>
  <r>
    <x v="306"/>
    <s v="Samstag"/>
    <d v="1904-01-01T00:00:00"/>
    <s v="Wochenende"/>
    <m/>
    <m/>
    <m/>
    <s v=""/>
    <m/>
    <s v=""/>
    <d v="1904-01-01T00:00:00"/>
    <d v="1904-01-01T00:00:00"/>
  </r>
  <r>
    <x v="307"/>
    <s v="Sonntag"/>
    <d v="1904-01-01T00:00:00"/>
    <s v="Wochenende"/>
    <m/>
    <m/>
    <m/>
    <s v=""/>
    <m/>
    <s v=""/>
    <d v="1904-01-01T00:00:00"/>
    <d v="1904-01-01T00:00:00"/>
  </r>
  <r>
    <x v="308"/>
    <s v="Montag"/>
    <d v="1904-01-01T08:00:00"/>
    <s v="Arbeit"/>
    <m/>
    <m/>
    <m/>
    <s v=""/>
    <m/>
    <s v=""/>
    <s v=""/>
    <s v=""/>
  </r>
  <r>
    <x v="309"/>
    <s v="Dienstag"/>
    <d v="1904-01-01T08:00:00"/>
    <s v="Arbeit"/>
    <m/>
    <m/>
    <m/>
    <s v=""/>
    <m/>
    <s v=""/>
    <s v=""/>
    <s v=""/>
  </r>
  <r>
    <x v="310"/>
    <s v="Mittwoch"/>
    <d v="1904-01-01T08:00:00"/>
    <s v="Arbeit"/>
    <m/>
    <m/>
    <m/>
    <s v=""/>
    <m/>
    <s v=""/>
    <s v=""/>
    <s v=""/>
  </r>
  <r>
    <x v="311"/>
    <s v="Donnerstag"/>
    <d v="1904-01-01T08:00:00"/>
    <s v="Arbeit"/>
    <m/>
    <m/>
    <m/>
    <s v=""/>
    <m/>
    <s v=""/>
    <s v=""/>
    <s v=""/>
  </r>
  <r>
    <x v="312"/>
    <s v="Freitag"/>
    <d v="1904-01-01T08:00:00"/>
    <s v="Arbeit"/>
    <m/>
    <m/>
    <m/>
    <s v=""/>
    <m/>
    <s v=""/>
    <s v=""/>
    <s v=""/>
  </r>
  <r>
    <x v="313"/>
    <s v="Samstag"/>
    <d v="1904-01-01T00:00:00"/>
    <s v="Wochenende"/>
    <m/>
    <m/>
    <m/>
    <s v=""/>
    <m/>
    <s v=""/>
    <d v="1904-01-01T00:00:00"/>
    <d v="1904-01-01T00:00:00"/>
  </r>
  <r>
    <x v="314"/>
    <s v="Sonntag"/>
    <d v="1904-01-01T00:00:00"/>
    <s v="Wochenende"/>
    <m/>
    <m/>
    <m/>
    <s v=""/>
    <m/>
    <s v=""/>
    <d v="1904-01-01T00:00:00"/>
    <d v="1904-01-01T00:00:00"/>
  </r>
  <r>
    <x v="315"/>
    <s v="Montag"/>
    <d v="1904-01-01T08:00:00"/>
    <s v="Arbeit"/>
    <m/>
    <m/>
    <m/>
    <s v=""/>
    <m/>
    <s v=""/>
    <s v=""/>
    <s v=""/>
  </r>
  <r>
    <x v="316"/>
    <s v="Dienstag"/>
    <d v="1904-01-01T08:00:00"/>
    <s v="Arbeit"/>
    <m/>
    <m/>
    <m/>
    <s v=""/>
    <m/>
    <s v=""/>
    <s v=""/>
    <s v=""/>
  </r>
  <r>
    <x v="317"/>
    <s v="Mittwoch"/>
    <d v="1904-01-01T08:00:00"/>
    <s v="Arbeit"/>
    <m/>
    <m/>
    <m/>
    <s v=""/>
    <m/>
    <s v=""/>
    <s v=""/>
    <s v=""/>
  </r>
  <r>
    <x v="318"/>
    <s v="Donnerstag"/>
    <d v="1904-01-01T08:00:00"/>
    <s v="Arbeit"/>
    <m/>
    <m/>
    <m/>
    <s v=""/>
    <m/>
    <s v=""/>
    <s v=""/>
    <s v=""/>
  </r>
  <r>
    <x v="319"/>
    <s v="Freitag"/>
    <d v="1904-01-01T08:00:00"/>
    <s v="Arbeit"/>
    <m/>
    <m/>
    <m/>
    <s v=""/>
    <m/>
    <s v=""/>
    <s v=""/>
    <s v=""/>
  </r>
  <r>
    <x v="320"/>
    <s v="Samstag"/>
    <d v="1904-01-01T00:00:00"/>
    <s v="Wochenende"/>
    <m/>
    <m/>
    <m/>
    <s v=""/>
    <m/>
    <s v=""/>
    <d v="1904-01-01T00:00:00"/>
    <d v="1904-01-01T00:00:00"/>
  </r>
  <r>
    <x v="321"/>
    <s v="Sonntag"/>
    <d v="1904-01-01T00:00:00"/>
    <s v="Wochenende"/>
    <m/>
    <m/>
    <m/>
    <s v=""/>
    <m/>
    <s v=""/>
    <d v="1904-01-01T00:00:00"/>
    <d v="1904-01-01T00:00:00"/>
  </r>
  <r>
    <x v="322"/>
    <s v="Montag"/>
    <d v="1904-01-01T08:00:00"/>
    <s v="Arbeit"/>
    <m/>
    <m/>
    <m/>
    <s v=""/>
    <m/>
    <s v=""/>
    <s v=""/>
    <s v=""/>
  </r>
  <r>
    <x v="323"/>
    <s v="Dienstag"/>
    <d v="1904-01-01T08:00:00"/>
    <s v="Arbeit"/>
    <m/>
    <m/>
    <m/>
    <s v=""/>
    <m/>
    <s v=""/>
    <s v=""/>
    <s v=""/>
  </r>
  <r>
    <x v="324"/>
    <s v="Mittwoch"/>
    <d v="1904-01-01T08:00:00"/>
    <s v="Arbeit"/>
    <m/>
    <m/>
    <m/>
    <s v=""/>
    <m/>
    <s v=""/>
    <s v=""/>
    <s v=""/>
  </r>
  <r>
    <x v="325"/>
    <s v="Donnerstag"/>
    <d v="1904-01-01T08:00:00"/>
    <s v="Arbeit"/>
    <m/>
    <m/>
    <m/>
    <s v=""/>
    <m/>
    <s v=""/>
    <s v=""/>
    <s v=""/>
  </r>
  <r>
    <x v="326"/>
    <s v="Freitag"/>
    <d v="1904-01-01T08:00:00"/>
    <s v="Arbeit"/>
    <m/>
    <m/>
    <m/>
    <s v=""/>
    <m/>
    <s v=""/>
    <s v=""/>
    <s v=""/>
  </r>
  <r>
    <x v="327"/>
    <s v="Samstag"/>
    <d v="1904-01-01T00:00:00"/>
    <s v="Wochenende"/>
    <m/>
    <m/>
    <m/>
    <s v=""/>
    <m/>
    <s v=""/>
    <d v="1904-01-01T00:00:00"/>
    <d v="1904-01-01T00:00:00"/>
  </r>
  <r>
    <x v="328"/>
    <s v="Sonntag"/>
    <d v="1904-01-01T00:00:00"/>
    <s v="Wochenende"/>
    <m/>
    <m/>
    <m/>
    <s v=""/>
    <m/>
    <s v=""/>
    <d v="1904-01-01T00:00:00"/>
    <d v="1904-01-01T00:00:00"/>
  </r>
  <r>
    <x v="329"/>
    <s v="Montag"/>
    <d v="1904-01-01T08:00:00"/>
    <s v="Arbeit"/>
    <m/>
    <m/>
    <m/>
    <s v=""/>
    <m/>
    <s v=""/>
    <s v=""/>
    <s v=""/>
  </r>
  <r>
    <x v="330"/>
    <s v="Dienstag"/>
    <d v="1904-01-01T08:00:00"/>
    <s v="Arbeit"/>
    <m/>
    <m/>
    <m/>
    <s v=""/>
    <m/>
    <s v=""/>
    <s v=""/>
    <s v=""/>
  </r>
  <r>
    <x v="331"/>
    <s v="Mittwoch"/>
    <d v="1904-01-01T08:00:00"/>
    <s v="Arbeit"/>
    <m/>
    <m/>
    <m/>
    <s v=""/>
    <m/>
    <s v=""/>
    <s v=""/>
    <s v=""/>
  </r>
  <r>
    <x v="332"/>
    <s v="Donnerstag"/>
    <d v="1904-01-01T08:00:00"/>
    <s v="Arbeit"/>
    <m/>
    <m/>
    <m/>
    <s v=""/>
    <m/>
    <s v=""/>
    <s v=""/>
    <s v=""/>
  </r>
  <r>
    <x v="333"/>
    <s v="Freitag"/>
    <d v="1904-01-01T08:00:00"/>
    <s v="Arbeit"/>
    <m/>
    <m/>
    <m/>
    <s v=""/>
    <m/>
    <s v=""/>
    <s v=""/>
    <s v=""/>
  </r>
  <r>
    <x v="334"/>
    <s v="Samstag"/>
    <d v="1904-01-01T00:00:00"/>
    <s v="Wochenende"/>
    <m/>
    <m/>
    <m/>
    <s v=""/>
    <m/>
    <s v=""/>
    <d v="1904-01-01T00:00:00"/>
    <d v="1904-01-01T00:00:00"/>
  </r>
  <r>
    <x v="335"/>
    <s v="Sonntag"/>
    <d v="1904-01-01T00:00:00"/>
    <s v="Wochenende"/>
    <m/>
    <m/>
    <m/>
    <s v=""/>
    <m/>
    <s v=""/>
    <d v="1904-01-01T00:00:00"/>
    <d v="1904-01-01T00:00:00"/>
  </r>
  <r>
    <x v="336"/>
    <s v="Montag"/>
    <d v="1904-01-01T08:00:00"/>
    <s v="Arbeit"/>
    <m/>
    <m/>
    <m/>
    <s v=""/>
    <m/>
    <s v=""/>
    <s v=""/>
    <s v=""/>
  </r>
  <r>
    <x v="337"/>
    <s v="Dienstag"/>
    <d v="1904-01-01T08:00:00"/>
    <s v="Arbeit"/>
    <m/>
    <m/>
    <m/>
    <s v=""/>
    <m/>
    <s v=""/>
    <s v=""/>
    <s v=""/>
  </r>
  <r>
    <x v="338"/>
    <s v="Mittwoch"/>
    <d v="1904-01-01T08:00:00"/>
    <s v="Arbeit"/>
    <m/>
    <m/>
    <m/>
    <s v=""/>
    <m/>
    <s v=""/>
    <s v=""/>
    <s v=""/>
  </r>
  <r>
    <x v="339"/>
    <s v="Donnerstag"/>
    <d v="1904-01-01T08:00:00"/>
    <s v="Arbeit"/>
    <m/>
    <m/>
    <m/>
    <s v=""/>
    <m/>
    <s v=""/>
    <s v=""/>
    <s v=""/>
  </r>
  <r>
    <x v="340"/>
    <s v="Freitag"/>
    <d v="1904-01-01T08:00:00"/>
    <s v="Arbeit"/>
    <m/>
    <m/>
    <m/>
    <s v=""/>
    <m/>
    <s v=""/>
    <s v=""/>
    <s v=""/>
  </r>
  <r>
    <x v="341"/>
    <s v="Samstag"/>
    <d v="1904-01-01T00:00:00"/>
    <s v="Wochenende"/>
    <m/>
    <m/>
    <m/>
    <s v=""/>
    <m/>
    <s v=""/>
    <d v="1904-01-01T00:00:00"/>
    <d v="1904-01-01T00:00:00"/>
  </r>
  <r>
    <x v="342"/>
    <s v="Sonntag"/>
    <d v="1904-01-01T00:00:00"/>
    <s v="Wochenende"/>
    <m/>
    <m/>
    <m/>
    <s v=""/>
    <m/>
    <s v=""/>
    <d v="1904-01-01T00:00:00"/>
    <d v="1904-01-01T00:00:00"/>
  </r>
  <r>
    <x v="343"/>
    <s v="Montag"/>
    <d v="1904-01-01T08:00:00"/>
    <s v="Arbeit"/>
    <m/>
    <m/>
    <m/>
    <s v=""/>
    <m/>
    <s v=""/>
    <s v=""/>
    <s v=""/>
  </r>
  <r>
    <x v="344"/>
    <s v="Dienstag"/>
    <d v="1904-01-01T08:00:00"/>
    <s v="Arbeit"/>
    <m/>
    <m/>
    <m/>
    <s v=""/>
    <m/>
    <s v=""/>
    <s v=""/>
    <s v=""/>
  </r>
  <r>
    <x v="345"/>
    <s v="Mittwoch"/>
    <d v="1904-01-01T08:00:00"/>
    <s v="Arbeit"/>
    <m/>
    <m/>
    <m/>
    <s v=""/>
    <m/>
    <s v=""/>
    <s v=""/>
    <s v=""/>
  </r>
  <r>
    <x v="346"/>
    <s v="Donnerstag"/>
    <d v="1904-01-01T08:00:00"/>
    <s v="Arbeit"/>
    <m/>
    <m/>
    <m/>
    <s v=""/>
    <m/>
    <s v=""/>
    <s v=""/>
    <s v=""/>
  </r>
  <r>
    <x v="347"/>
    <s v="Freitag"/>
    <d v="1904-01-01T08:00:00"/>
    <s v="Arbeit"/>
    <m/>
    <m/>
    <m/>
    <s v=""/>
    <m/>
    <s v=""/>
    <s v=""/>
    <s v=""/>
  </r>
  <r>
    <x v="348"/>
    <s v="Samstag"/>
    <d v="1904-01-01T00:00:00"/>
    <s v="Wochenende"/>
    <m/>
    <m/>
    <m/>
    <s v=""/>
    <m/>
    <s v=""/>
    <d v="1904-01-01T00:00:00"/>
    <d v="1904-01-01T00:00:00"/>
  </r>
  <r>
    <x v="349"/>
    <s v="Sonntag"/>
    <d v="1904-01-01T00:00:00"/>
    <s v="Wochenende"/>
    <m/>
    <m/>
    <m/>
    <s v=""/>
    <m/>
    <s v=""/>
    <d v="1904-01-01T00:00:00"/>
    <d v="1904-01-01T00:00:00"/>
  </r>
  <r>
    <x v="350"/>
    <s v="Montag"/>
    <d v="1904-01-01T08:00:00"/>
    <s v="Arbeit"/>
    <m/>
    <m/>
    <m/>
    <s v=""/>
    <m/>
    <s v=""/>
    <s v=""/>
    <s v=""/>
  </r>
  <r>
    <x v="351"/>
    <s v="Dienstag"/>
    <d v="1904-01-01T08:00:00"/>
    <s v="Arbeit"/>
    <m/>
    <m/>
    <m/>
    <s v=""/>
    <m/>
    <s v=""/>
    <s v=""/>
    <s v=""/>
  </r>
  <r>
    <x v="352"/>
    <s v="Mittwoch"/>
    <d v="1904-01-01T08:00:00"/>
    <s v="Arbeit"/>
    <m/>
    <m/>
    <m/>
    <s v=""/>
    <m/>
    <s v=""/>
    <s v=""/>
    <s v=""/>
  </r>
  <r>
    <x v="353"/>
    <s v="Donnerstag"/>
    <d v="1904-01-01T08:00:00"/>
    <s v="Arbeit"/>
    <m/>
    <m/>
    <m/>
    <s v=""/>
    <m/>
    <s v=""/>
    <s v=""/>
    <s v=""/>
  </r>
  <r>
    <x v="354"/>
    <s v="Freitag"/>
    <d v="1904-01-01T08:00:00"/>
    <s v="Arbeit"/>
    <m/>
    <m/>
    <m/>
    <s v=""/>
    <m/>
    <s v=""/>
    <s v=""/>
    <s v=""/>
  </r>
  <r>
    <x v="355"/>
    <s v="Samstag"/>
    <d v="1904-01-01T00:00:00"/>
    <s v="Wochenende"/>
    <m/>
    <m/>
    <m/>
    <s v=""/>
    <m/>
    <s v=""/>
    <d v="1904-01-01T00:00:00"/>
    <d v="1904-01-01T00:00:00"/>
  </r>
  <r>
    <x v="356"/>
    <s v="Sonntag"/>
    <d v="1904-01-01T00:00:00"/>
    <s v="Wochenende"/>
    <m/>
    <m/>
    <m/>
    <s v=""/>
    <m/>
    <s v=""/>
    <d v="1904-01-01T00:00:00"/>
    <d v="1904-01-01T00:00:00"/>
  </r>
  <r>
    <x v="357"/>
    <s v="Montag"/>
    <d v="1904-01-01T08:00:00"/>
    <s v="Arbeit"/>
    <m/>
    <m/>
    <m/>
    <s v=""/>
    <m/>
    <s v=""/>
    <s v=""/>
    <s v=""/>
  </r>
  <r>
    <x v="358"/>
    <s v="Dienstag"/>
    <d v="1904-01-01T08:00:00"/>
    <s v="Arbeit"/>
    <m/>
    <m/>
    <m/>
    <s v=""/>
    <m/>
    <s v=""/>
    <s v=""/>
    <s v=""/>
  </r>
  <r>
    <x v="359"/>
    <s v="Mittwoch"/>
    <d v="1904-01-01T08:00:00"/>
    <s v="Feiertag"/>
    <m/>
    <m/>
    <m/>
    <s v=""/>
    <m/>
    <s v=""/>
    <d v="1904-01-01T08:00:00"/>
    <d v="1904-01-01T00:00:00"/>
  </r>
  <r>
    <x v="360"/>
    <s v="Donnerstag"/>
    <d v="1904-01-01T08:00:00"/>
    <s v="Feiertag"/>
    <m/>
    <m/>
    <m/>
    <s v=""/>
    <m/>
    <s v=""/>
    <d v="1904-01-01T08:00:00"/>
    <d v="1904-01-01T00:00:00"/>
  </r>
  <r>
    <x v="361"/>
    <s v="Freitag"/>
    <d v="1904-01-01T08:00:00"/>
    <s v="Arbeit"/>
    <m/>
    <m/>
    <m/>
    <s v=""/>
    <m/>
    <s v=""/>
    <s v=""/>
    <s v=""/>
  </r>
  <r>
    <x v="362"/>
    <s v="Samstag"/>
    <d v="1904-01-01T00:00:00"/>
    <s v="Wochenende"/>
    <m/>
    <m/>
    <m/>
    <s v=""/>
    <m/>
    <s v=""/>
    <d v="1904-01-01T00:00:00"/>
    <d v="1904-01-01T00:00:00"/>
  </r>
  <r>
    <x v="363"/>
    <s v="Sonntag"/>
    <d v="1904-01-01T00:00:00"/>
    <s v="Wochenende"/>
    <m/>
    <m/>
    <m/>
    <s v=""/>
    <m/>
    <s v=""/>
    <d v="1904-01-01T00:00:00"/>
    <d v="1904-01-01T00:00:00"/>
  </r>
  <r>
    <x v="364"/>
    <s v="Montag"/>
    <d v="1904-01-01T08:00:00"/>
    <s v="Arbeit"/>
    <m/>
    <m/>
    <m/>
    <s v=""/>
    <m/>
    <s v=""/>
    <s v=""/>
    <s v=""/>
  </r>
  <r>
    <x v="365"/>
    <s v="Dienstag"/>
    <d v="1904-01-01T08:00:00"/>
    <s v="Arbeit"/>
    <m/>
    <m/>
    <m/>
    <s v=""/>
    <m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876225-5060-469D-9C1C-DE01B4BF9512}" name="PivotTable1" cacheId="0" applyNumberFormats="0" applyBorderFormats="0" applyFontFormats="0" applyPatternFormats="0" applyAlignmentFormats="0" applyWidthHeightFormats="1" dataCaption="Werte" updatedVersion="8" minRefreshableVersion="3" itemPrintTitles="1" createdVersion="8" indent="0" outline="1" outlineData="1" multipleFieldFilters="0" rowHeaderCaption="Kalendermonat">
  <location ref="A6:B19" firstHeaderRow="1" firstDataRow="1" firstDataCol="1"/>
  <pivotFields count="14">
    <pivotField numFmtId="14" showAll="0">
      <items count="3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t="default"/>
      </items>
    </pivotField>
    <pivotField showAll="0"/>
    <pivotField numFmtId="20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3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tunden-Saldo" fld="11" baseField="13" baseItem="2" numFmtId="165"/>
  </dataFields>
  <formats count="4">
    <format dxfId="17">
      <pivotArea field="13" type="button" dataOnly="0" labelOnly="1" outline="0" axis="axisRow" fieldPosition="0"/>
    </format>
    <format dxfId="16">
      <pivotArea dataOnly="0" labelOnly="1" outline="0" axis="axisValues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A1518B-CB1B-4406-B9D0-E3E2C9AE99A5}" name="Sollarbeitszeit" displayName="Sollarbeitszeit" ref="A2:B8" totalsRowShown="0">
  <autoFilter ref="A2:B8" xr:uid="{C7A1518B-CB1B-4406-B9D0-E3E2C9AE99A5}">
    <filterColumn colId="0" hiddenButton="1"/>
    <filterColumn colId="1" hiddenButton="1"/>
  </autoFilter>
  <tableColumns count="2">
    <tableColumn id="1" xr3:uid="{E4F21793-45FE-472A-B660-F4EF209095E8}" name="Wochentag"/>
    <tableColumn id="2" xr3:uid="{E6935D56-CCDD-46AB-BD04-82BAFD9ABAD7}" name="Stunden" dataDxfId="13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4EBC08-1179-48D8-9F12-96707E0DCBFC}" name="Pausenvorgaben" displayName="Pausenvorgaben" ref="D2:E4" totalsRowShown="0">
  <autoFilter ref="D2:E4" xr:uid="{A04EBC08-1179-48D8-9F12-96707E0DCBFC}"/>
  <tableColumns count="2">
    <tableColumn id="1" xr3:uid="{E7BFEBD0-22E2-4F0B-99C9-23273FED29AE}" name="weniger als x Stunden" dataDxfId="12"/>
    <tableColumn id="2" xr3:uid="{D7445005-B4B8-4F1E-AFDE-E3F9A1AB9803}" name="Pause" dataDxfId="11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78B269-E8B1-422D-84CB-AFEE0F90E210}" name="Feiertage" displayName="Feiertage" ref="J2:K44" totalsRowShown="0">
  <autoFilter ref="J2:K44" xr:uid="{E078B269-E8B1-422D-84CB-AFEE0F90E210}"/>
  <sortState xmlns:xlrd2="http://schemas.microsoft.com/office/spreadsheetml/2017/richdata2" ref="J3:K44">
    <sortCondition ref="J2:J44"/>
  </sortState>
  <tableColumns count="2">
    <tableColumn id="1" xr3:uid="{1E17688F-6E63-4001-92BA-875740E89C2E}" name="Datum" dataDxfId="10"/>
    <tableColumn id="2" xr3:uid="{1AD7C17D-C5B8-437D-B9F9-D864C9DD3A3C}" name="Feiertag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3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5y2H7iFDsrY" TargetMode="External"/><Relationship Id="rId2" Type="http://schemas.openxmlformats.org/officeDocument/2006/relationships/hyperlink" Target="mailto:info@bernd-giehl-excel-profi.de" TargetMode="External"/><Relationship Id="rId1" Type="http://schemas.openxmlformats.org/officeDocument/2006/relationships/hyperlink" Target="http://www.bernd-giehl-excel-profi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9F11-828E-4C0B-8744-D6C0DE7C0B03}">
  <dimension ref="A1:E19"/>
  <sheetViews>
    <sheetView tabSelected="1" workbookViewId="0">
      <selection activeCell="B9" sqref="B9"/>
    </sheetView>
  </sheetViews>
  <sheetFormatPr baseColWidth="10" defaultRowHeight="15" x14ac:dyDescent="0.25"/>
  <cols>
    <col min="1" max="1" width="17" bestFit="1" customWidth="1"/>
    <col min="2" max="2" width="14.28515625" bestFit="1" customWidth="1"/>
    <col min="4" max="4" width="20.28515625" bestFit="1" customWidth="1"/>
  </cols>
  <sheetData>
    <row r="1" spans="1:5" x14ac:dyDescent="0.25">
      <c r="A1" s="2" t="s">
        <v>45</v>
      </c>
      <c r="B1" s="14">
        <v>2</v>
      </c>
      <c r="D1" s="2" t="s">
        <v>59</v>
      </c>
      <c r="E1" s="5">
        <v>0.83333333333333337</v>
      </c>
    </row>
    <row r="2" spans="1:5" ht="18.75" x14ac:dyDescent="0.3">
      <c r="A2" s="2" t="s">
        <v>42</v>
      </c>
      <c r="B2" s="15">
        <f>Stammdaten!H1-COUNTIFS(Zeiterfassung!E5:E370,"Urlaub")+B1</f>
        <v>29</v>
      </c>
      <c r="D2" s="2" t="s">
        <v>60</v>
      </c>
      <c r="E2" s="16">
        <f>E1+GETPIVOTDATA("Zeitsaldo",$A$6)</f>
        <v>2.4375</v>
      </c>
    </row>
    <row r="3" spans="1:5" ht="18.75" x14ac:dyDescent="0.3">
      <c r="A3" s="2" t="s">
        <v>43</v>
      </c>
      <c r="B3" s="15">
        <f>COUNTIFS(Zeiterfassung!E5:E370,"Krank")</f>
        <v>3</v>
      </c>
    </row>
    <row r="6" spans="1:5" x14ac:dyDescent="0.25">
      <c r="A6" s="5" t="s">
        <v>61</v>
      </c>
      <c r="B6" s="5" t="s">
        <v>58</v>
      </c>
    </row>
    <row r="7" spans="1:5" x14ac:dyDescent="0.25">
      <c r="A7" s="10" t="s">
        <v>47</v>
      </c>
      <c r="B7" s="11">
        <v>1.375</v>
      </c>
    </row>
    <row r="8" spans="1:5" x14ac:dyDescent="0.25">
      <c r="A8" s="10" t="s">
        <v>48</v>
      </c>
      <c r="B8" s="11">
        <v>0.22916666666666666</v>
      </c>
    </row>
    <row r="9" spans="1:5" x14ac:dyDescent="0.25">
      <c r="A9" s="10" t="s">
        <v>49</v>
      </c>
      <c r="B9" s="11">
        <v>0</v>
      </c>
    </row>
    <row r="10" spans="1:5" x14ac:dyDescent="0.25">
      <c r="A10" s="10" t="s">
        <v>50</v>
      </c>
      <c r="B10" s="11">
        <v>0</v>
      </c>
    </row>
    <row r="11" spans="1:5" x14ac:dyDescent="0.25">
      <c r="A11" s="10" t="s">
        <v>44</v>
      </c>
      <c r="B11" s="11">
        <v>0</v>
      </c>
    </row>
    <row r="12" spans="1:5" x14ac:dyDescent="0.25">
      <c r="A12" s="10" t="s">
        <v>51</v>
      </c>
      <c r="B12" s="11">
        <v>0</v>
      </c>
    </row>
    <row r="13" spans="1:5" x14ac:dyDescent="0.25">
      <c r="A13" s="10" t="s">
        <v>52</v>
      </c>
      <c r="B13" s="11">
        <v>0</v>
      </c>
    </row>
    <row r="14" spans="1:5" x14ac:dyDescent="0.25">
      <c r="A14" s="10" t="s">
        <v>53</v>
      </c>
      <c r="B14" s="11">
        <v>0</v>
      </c>
    </row>
    <row r="15" spans="1:5" x14ac:dyDescent="0.25">
      <c r="A15" s="10" t="s">
        <v>54</v>
      </c>
      <c r="B15" s="11">
        <v>0</v>
      </c>
    </row>
    <row r="16" spans="1:5" x14ac:dyDescent="0.25">
      <c r="A16" s="10" t="s">
        <v>55</v>
      </c>
      <c r="B16" s="11">
        <v>0</v>
      </c>
    </row>
    <row r="17" spans="1:2" x14ac:dyDescent="0.25">
      <c r="A17" s="10" t="s">
        <v>56</v>
      </c>
      <c r="B17" s="11">
        <v>0</v>
      </c>
    </row>
    <row r="18" spans="1:2" x14ac:dyDescent="0.25">
      <c r="A18" s="10" t="s">
        <v>57</v>
      </c>
      <c r="B18" s="11">
        <v>0</v>
      </c>
    </row>
    <row r="19" spans="1:2" x14ac:dyDescent="0.25">
      <c r="A19" s="12" t="s">
        <v>46</v>
      </c>
      <c r="B19" s="13">
        <v>1.6041666666666667</v>
      </c>
    </row>
  </sheetData>
  <phoneticPr fontId="3" type="noConversion"/>
  <conditionalFormatting sqref="A6:B6">
    <cfRule type="expression" dxfId="9" priority="3">
      <formula>OR($E6="Urlaub",$E6="Krank")</formula>
    </cfRule>
    <cfRule type="expression" dxfId="8" priority="4">
      <formula>OR($D6="Feiertag",$D6="Wochenende")</formula>
    </cfRule>
  </conditionalFormatting>
  <conditionalFormatting sqref="B1">
    <cfRule type="expression" dxfId="7" priority="5">
      <formula>OR($E1="Urlaub",$E1="Krank")</formula>
    </cfRule>
    <cfRule type="expression" dxfId="6" priority="6">
      <formula>OR($D1="Feiertag",$D1="Wochenende")</formula>
    </cfRule>
  </conditionalFormatting>
  <conditionalFormatting sqref="E1">
    <cfRule type="expression" dxfId="5" priority="1">
      <formula>OR($E1="Urlaub",$E1="Krank")</formula>
    </cfRule>
    <cfRule type="expression" dxfId="4" priority="2">
      <formula>OR($D1="Feiertag",$D1="Wochenende")</formula>
    </cfRule>
  </conditionalFormatting>
  <pageMargins left="0.7" right="0.7" top="0.78740157499999996" bottom="0.78740157499999996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529C0-D761-4E33-95E8-69F713132365}">
  <dimension ref="A1:L382"/>
  <sheetViews>
    <sheetView workbookViewId="0">
      <pane ySplit="4" topLeftCell="A32" activePane="bottomLeft" state="frozen"/>
      <selection pane="bottomLeft" activeCell="E42" sqref="E42"/>
    </sheetView>
  </sheetViews>
  <sheetFormatPr baseColWidth="10" defaultRowHeight="15" x14ac:dyDescent="0.25"/>
  <cols>
    <col min="1" max="1" width="12.42578125" bestFit="1" customWidth="1"/>
    <col min="3" max="3" width="13.42578125" bestFit="1" customWidth="1"/>
    <col min="4" max="4" width="13.42578125" customWidth="1"/>
    <col min="5" max="5" width="14.28515625" bestFit="1" customWidth="1"/>
    <col min="6" max="6" width="13.140625" bestFit="1" customWidth="1"/>
    <col min="8" max="8" width="13.42578125" bestFit="1" customWidth="1"/>
    <col min="9" max="9" width="17.85546875" bestFit="1" customWidth="1"/>
    <col min="10" max="10" width="19.85546875" bestFit="1" customWidth="1"/>
    <col min="11" max="11" width="19.140625" bestFit="1" customWidth="1"/>
    <col min="12" max="12" width="9.28515625" bestFit="1" customWidth="1"/>
  </cols>
  <sheetData>
    <row r="1" spans="1:12" ht="8.25" customHeight="1" thickBot="1" x14ac:dyDescent="0.3">
      <c r="D1" s="7"/>
    </row>
    <row r="2" spans="1:12" ht="15.75" thickBot="1" x14ac:dyDescent="0.3">
      <c r="A2" s="2" t="s">
        <v>12</v>
      </c>
      <c r="B2" s="3">
        <v>2024</v>
      </c>
      <c r="H2" s="7"/>
    </row>
    <row r="4" spans="1:12" x14ac:dyDescent="0.25">
      <c r="A4" s="2" t="s">
        <v>15</v>
      </c>
      <c r="B4" s="2" t="s">
        <v>14</v>
      </c>
      <c r="C4" s="2" t="s">
        <v>0</v>
      </c>
      <c r="D4" s="2" t="s">
        <v>20</v>
      </c>
      <c r="E4" s="2" t="s">
        <v>26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21</v>
      </c>
      <c r="K4" s="2" t="s">
        <v>22</v>
      </c>
      <c r="L4" s="8" t="s">
        <v>27</v>
      </c>
    </row>
    <row r="5" spans="1:12" x14ac:dyDescent="0.25">
      <c r="A5" s="4">
        <f>DATE(B2,1,1)</f>
        <v>43830</v>
      </c>
      <c r="B5" t="str">
        <f>TEXT(A5,"tttt")</f>
        <v>Montag</v>
      </c>
      <c r="C5" s="6">
        <f>IF(_xlfn.XLOOKUP(A5,Feiertage[Datum],Feiertage[Feiertag],"kein Feiertag")="kein Feiertag",_xlfn.XLOOKUP(Zeiterfassung!B5,Sollarbeitszeit[Wochentag],Sollarbeitszeit[Stunden],0),_xlfn.XLOOKUP(B5,Sollarbeitszeit[Wochentag],Sollarbeitszeit[Stunden],0))</f>
        <v>0.33333333333333331</v>
      </c>
      <c r="D5" s="1" t="str">
        <f>IF(_xlfn.XLOOKUP(A5,Feiertage[Datum],Feiertage[Feiertag],"kein Feiertag")&lt;&gt;"kein Feiertag","Feiertag",IF(Zeiterfassung!C5=0,"Wochenende","Arbeit"))</f>
        <v>Feiertag</v>
      </c>
      <c r="E5" s="9"/>
      <c r="F5" s="5"/>
      <c r="G5" s="5"/>
      <c r="H5" s="6" t="str">
        <f>IF(AND(F5&lt;&gt;"",G5&lt;&gt;""),_xlfn.XLOOKUP(J5,Pausenvorgaben[weniger als x Stunden],Pausenvorgaben[Pause],0.03125,1),"")</f>
        <v/>
      </c>
      <c r="I5" s="5"/>
      <c r="J5" s="6" t="str">
        <f>IF(OR(F5="",G5=""),"",G5-F5)</f>
        <v/>
      </c>
      <c r="K5" s="6">
        <f>IF(OR(D5="Feiertag",D5="Wochenende",E5="Urlaub",E5="Krank"),C5,IF(OR(F5="",G5=""),"",J5-H5-I5))</f>
        <v>0.33333333333333331</v>
      </c>
      <c r="L5" s="6">
        <f>IF(K5="","",K5-C5)</f>
        <v>0</v>
      </c>
    </row>
    <row r="6" spans="1:12" x14ac:dyDescent="0.25">
      <c r="A6" s="4">
        <f>IF(YEAR(A5+1)=$B$2,A5+1,"")</f>
        <v>43831</v>
      </c>
      <c r="B6" t="str">
        <f t="shared" ref="B6:B69" si="0">TEXT(A6,"tttt")</f>
        <v>Dienstag</v>
      </c>
      <c r="C6" s="6">
        <f>IF(_xlfn.XLOOKUP(A6,Feiertage[Datum],Feiertage[Feiertag],"kein Feiertag")="kein Feiertag",_xlfn.XLOOKUP(Zeiterfassung!B6,Sollarbeitszeit[Wochentag],Sollarbeitszeit[Stunden],0),_xlfn.XLOOKUP(B6,Sollarbeitszeit[Wochentag],Sollarbeitszeit[Stunden],0))</f>
        <v>0.33333333333333331</v>
      </c>
      <c r="D6" s="1" t="str">
        <f>IF(_xlfn.XLOOKUP(A6,Feiertage[Datum],Feiertage[Feiertag],"kein Feiertag")&lt;&gt;"kein Feiertag","Feiertag",IF(Zeiterfassung!C6=0,"Wochenende","Arbeit"))</f>
        <v>Arbeit</v>
      </c>
      <c r="E6" s="9" t="s">
        <v>23</v>
      </c>
      <c r="F6" s="5"/>
      <c r="G6" s="5"/>
      <c r="H6" s="6" t="str">
        <f>IF(AND(F6&lt;&gt;"",G6&lt;&gt;""),_xlfn.XLOOKUP(J6,Pausenvorgaben[weniger als x Stunden],Pausenvorgaben[Pause],0.03125,1),"")</f>
        <v/>
      </c>
      <c r="I6" s="5"/>
      <c r="J6" s="6" t="str">
        <f t="shared" ref="J6:J69" si="1">IF(OR(F6="",G6=""),"",G6-F6)</f>
        <v/>
      </c>
      <c r="K6" s="6">
        <f t="shared" ref="K6:K69" si="2">IF(OR(D6="Feiertag",D6="Wochenende",E6="Urlaub",E6="Krank"),C6,IF(OR(F6="",G6=""),"",J6-H6-I6))</f>
        <v>0.33333333333333331</v>
      </c>
      <c r="L6" s="6">
        <f t="shared" ref="L6:L69" si="3">IF(K6="","",K6-C6)</f>
        <v>0</v>
      </c>
    </row>
    <row r="7" spans="1:12" x14ac:dyDescent="0.25">
      <c r="A7" s="4">
        <f t="shared" ref="A7:A70" si="4">IF(YEAR(A6+1)=$B$2,A6+1,"")</f>
        <v>43832</v>
      </c>
      <c r="B7" t="str">
        <f t="shared" si="0"/>
        <v>Mittwoch</v>
      </c>
      <c r="C7" s="6">
        <f>IF(_xlfn.XLOOKUP(A7,Feiertage[Datum],Feiertage[Feiertag],"kein Feiertag")="kein Feiertag",_xlfn.XLOOKUP(Zeiterfassung!B7,Sollarbeitszeit[Wochentag],Sollarbeitszeit[Stunden],0),_xlfn.XLOOKUP(B7,Sollarbeitszeit[Wochentag],Sollarbeitszeit[Stunden],0))</f>
        <v>0.33333333333333331</v>
      </c>
      <c r="D7" s="1" t="str">
        <f>IF(_xlfn.XLOOKUP(A7,Feiertage[Datum],Feiertage[Feiertag],"kein Feiertag")&lt;&gt;"kein Feiertag","Feiertag",IF(Zeiterfassung!C7=0,"Wochenende","Arbeit"))</f>
        <v>Arbeit</v>
      </c>
      <c r="E7" s="9" t="s">
        <v>23</v>
      </c>
      <c r="F7" s="5"/>
      <c r="G7" s="5"/>
      <c r="H7" s="6" t="str">
        <f>IF(AND(F7&lt;&gt;"",G7&lt;&gt;""),_xlfn.XLOOKUP(J7,Pausenvorgaben[weniger als x Stunden],Pausenvorgaben[Pause],0.03125,1),"")</f>
        <v/>
      </c>
      <c r="I7" s="5"/>
      <c r="J7" s="6" t="str">
        <f t="shared" si="1"/>
        <v/>
      </c>
      <c r="K7" s="6">
        <f t="shared" si="2"/>
        <v>0.33333333333333331</v>
      </c>
      <c r="L7" s="6">
        <f t="shared" si="3"/>
        <v>0</v>
      </c>
    </row>
    <row r="8" spans="1:12" x14ac:dyDescent="0.25">
      <c r="A8" s="4">
        <f t="shared" si="4"/>
        <v>43833</v>
      </c>
      <c r="B8" t="str">
        <f t="shared" si="0"/>
        <v>Donnerstag</v>
      </c>
      <c r="C8" s="6">
        <f>IF(_xlfn.XLOOKUP(A8,Feiertage[Datum],Feiertage[Feiertag],"kein Feiertag")="kein Feiertag",_xlfn.XLOOKUP(Zeiterfassung!B8,Sollarbeitszeit[Wochentag],Sollarbeitszeit[Stunden],0),_xlfn.XLOOKUP(B8,Sollarbeitszeit[Wochentag],Sollarbeitszeit[Stunden],0))</f>
        <v>0.33333333333333331</v>
      </c>
      <c r="D8" s="1" t="str">
        <f>IF(_xlfn.XLOOKUP(A8,Feiertage[Datum],Feiertage[Feiertag],"kein Feiertag")&lt;&gt;"kein Feiertag","Feiertag",IF(Zeiterfassung!C8=0,"Wochenende","Arbeit"))</f>
        <v>Arbeit</v>
      </c>
      <c r="E8" s="9" t="s">
        <v>24</v>
      </c>
      <c r="F8" s="5"/>
      <c r="G8" s="5"/>
      <c r="H8" s="6" t="str">
        <f>IF(AND(F8&lt;&gt;"",G8&lt;&gt;""),_xlfn.XLOOKUP(J8,Pausenvorgaben[weniger als x Stunden],Pausenvorgaben[Pause],0.03125,1),"")</f>
        <v/>
      </c>
      <c r="I8" s="5"/>
      <c r="J8" s="6" t="str">
        <f t="shared" si="1"/>
        <v/>
      </c>
      <c r="K8" s="6">
        <f t="shared" si="2"/>
        <v>0.33333333333333331</v>
      </c>
      <c r="L8" s="6">
        <f t="shared" si="3"/>
        <v>0</v>
      </c>
    </row>
    <row r="9" spans="1:12" x14ac:dyDescent="0.25">
      <c r="A9" s="4">
        <f t="shared" si="4"/>
        <v>43834</v>
      </c>
      <c r="B9" t="str">
        <f t="shared" si="0"/>
        <v>Freitag</v>
      </c>
      <c r="C9" s="6">
        <f>IF(_xlfn.XLOOKUP(A9,Feiertage[Datum],Feiertage[Feiertag],"kein Feiertag")="kein Feiertag",_xlfn.XLOOKUP(Zeiterfassung!B9,Sollarbeitszeit[Wochentag],Sollarbeitszeit[Stunden],0),_xlfn.XLOOKUP(B9,Sollarbeitszeit[Wochentag],Sollarbeitszeit[Stunden],0))</f>
        <v>0.33333333333333331</v>
      </c>
      <c r="D9" s="1" t="str">
        <f>IF(_xlfn.XLOOKUP(A9,Feiertage[Datum],Feiertage[Feiertag],"kein Feiertag")&lt;&gt;"kein Feiertag","Feiertag",IF(Zeiterfassung!C9=0,"Wochenende","Arbeit"))</f>
        <v>Arbeit</v>
      </c>
      <c r="E9" s="9" t="s">
        <v>24</v>
      </c>
      <c r="F9" s="5"/>
      <c r="G9" s="5"/>
      <c r="H9" s="6" t="str">
        <f>IF(AND(F9&lt;&gt;"",G9&lt;&gt;""),_xlfn.XLOOKUP(J9,Pausenvorgaben[weniger als x Stunden],Pausenvorgaben[Pause],0.03125,1),"")</f>
        <v/>
      </c>
      <c r="I9" s="5"/>
      <c r="J9" s="6" t="str">
        <f t="shared" si="1"/>
        <v/>
      </c>
      <c r="K9" s="6">
        <f t="shared" si="2"/>
        <v>0.33333333333333331</v>
      </c>
      <c r="L9" s="6">
        <f t="shared" si="3"/>
        <v>0</v>
      </c>
    </row>
    <row r="10" spans="1:12" x14ac:dyDescent="0.25">
      <c r="A10" s="4">
        <f t="shared" si="4"/>
        <v>43835</v>
      </c>
      <c r="B10" t="str">
        <f t="shared" si="0"/>
        <v>Samstag</v>
      </c>
      <c r="C10" s="6">
        <f>IF(_xlfn.XLOOKUP(A10,Feiertage[Datum],Feiertage[Feiertag],"kein Feiertag")="kein Feiertag",_xlfn.XLOOKUP(Zeiterfassung!B10,Sollarbeitszeit[Wochentag],Sollarbeitszeit[Stunden],0),_xlfn.XLOOKUP(B10,Sollarbeitszeit[Wochentag],Sollarbeitszeit[Stunden],0))</f>
        <v>0</v>
      </c>
      <c r="D10" s="1" t="str">
        <f>IF(_xlfn.XLOOKUP(A10,Feiertage[Datum],Feiertage[Feiertag],"kein Feiertag")&lt;&gt;"kein Feiertag","Feiertag",IF(Zeiterfassung!C10=0,"Wochenende","Arbeit"))</f>
        <v>Feiertag</v>
      </c>
      <c r="E10" s="9"/>
      <c r="F10" s="5"/>
      <c r="G10" s="5"/>
      <c r="H10" s="6" t="str">
        <f>IF(AND(F10&lt;&gt;"",G10&lt;&gt;""),_xlfn.XLOOKUP(J10,Pausenvorgaben[weniger als x Stunden],Pausenvorgaben[Pause],0.03125,1),"")</f>
        <v/>
      </c>
      <c r="I10" s="5"/>
      <c r="J10" s="6" t="str">
        <f t="shared" si="1"/>
        <v/>
      </c>
      <c r="K10" s="6">
        <f t="shared" si="2"/>
        <v>0</v>
      </c>
      <c r="L10" s="6">
        <f t="shared" si="3"/>
        <v>0</v>
      </c>
    </row>
    <row r="11" spans="1:12" x14ac:dyDescent="0.25">
      <c r="A11" s="4">
        <f t="shared" si="4"/>
        <v>43836</v>
      </c>
      <c r="B11" t="str">
        <f t="shared" si="0"/>
        <v>Sonntag</v>
      </c>
      <c r="C11" s="6">
        <f>IF(_xlfn.XLOOKUP(A11,Feiertage[Datum],Feiertage[Feiertag],"kein Feiertag")="kein Feiertag",_xlfn.XLOOKUP(Zeiterfassung!B11,Sollarbeitszeit[Wochentag],Sollarbeitszeit[Stunden],0),_xlfn.XLOOKUP(B11,Sollarbeitszeit[Wochentag],Sollarbeitszeit[Stunden],0))</f>
        <v>0</v>
      </c>
      <c r="D11" s="1" t="str">
        <f>IF(_xlfn.XLOOKUP(A11,Feiertage[Datum],Feiertage[Feiertag],"kein Feiertag")&lt;&gt;"kein Feiertag","Feiertag",IF(Zeiterfassung!C11=0,"Wochenende","Arbeit"))</f>
        <v>Wochenende</v>
      </c>
      <c r="E11" s="9"/>
      <c r="F11" s="5"/>
      <c r="G11" s="5"/>
      <c r="H11" s="6" t="str">
        <f>IF(AND(F11&lt;&gt;"",G11&lt;&gt;""),_xlfn.XLOOKUP(J11,Pausenvorgaben[weniger als x Stunden],Pausenvorgaben[Pause],0.03125,1),"")</f>
        <v/>
      </c>
      <c r="I11" s="5"/>
      <c r="J11" s="6" t="str">
        <f t="shared" si="1"/>
        <v/>
      </c>
      <c r="K11" s="6">
        <f t="shared" si="2"/>
        <v>0</v>
      </c>
      <c r="L11" s="6">
        <f t="shared" si="3"/>
        <v>0</v>
      </c>
    </row>
    <row r="12" spans="1:12" x14ac:dyDescent="0.25">
      <c r="A12" s="4">
        <f t="shared" si="4"/>
        <v>43837</v>
      </c>
      <c r="B12" t="str">
        <f t="shared" si="0"/>
        <v>Montag</v>
      </c>
      <c r="C12" s="6">
        <f>IF(_xlfn.XLOOKUP(A12,Feiertage[Datum],Feiertage[Feiertag],"kein Feiertag")="kein Feiertag",_xlfn.XLOOKUP(Zeiterfassung!B12,Sollarbeitszeit[Wochentag],Sollarbeitszeit[Stunden],0),_xlfn.XLOOKUP(B12,Sollarbeitszeit[Wochentag],Sollarbeitszeit[Stunden],0))</f>
        <v>0.33333333333333331</v>
      </c>
      <c r="D12" s="1" t="str">
        <f>IF(_xlfn.XLOOKUP(A12,Feiertage[Datum],Feiertage[Feiertag],"kein Feiertag")&lt;&gt;"kein Feiertag","Feiertag",IF(Zeiterfassung!C12=0,"Wochenende","Arbeit"))</f>
        <v>Arbeit</v>
      </c>
      <c r="E12" s="9"/>
      <c r="F12" s="5">
        <v>0.29166666666666669</v>
      </c>
      <c r="G12" s="5">
        <v>0.66666666666666663</v>
      </c>
      <c r="H12" s="6">
        <f>IF(AND(F12&lt;&gt;"",G12&lt;&gt;""),_xlfn.XLOOKUP(J12,Pausenvorgaben[weniger als x Stunden],Pausenvorgaben[Pause],0.03125,1),"")</f>
        <v>2.0833333333333332E-2</v>
      </c>
      <c r="I12" s="5"/>
      <c r="J12" s="6">
        <f t="shared" si="1"/>
        <v>0.37499999999999994</v>
      </c>
      <c r="K12" s="6">
        <f t="shared" si="2"/>
        <v>0.35416666666666663</v>
      </c>
      <c r="L12" s="6">
        <f t="shared" si="3"/>
        <v>2.0833333333333315E-2</v>
      </c>
    </row>
    <row r="13" spans="1:12" x14ac:dyDescent="0.25">
      <c r="A13" s="4">
        <f t="shared" si="4"/>
        <v>43838</v>
      </c>
      <c r="B13" t="str">
        <f t="shared" si="0"/>
        <v>Dienstag</v>
      </c>
      <c r="C13" s="6">
        <f>IF(_xlfn.XLOOKUP(A13,Feiertage[Datum],Feiertage[Feiertag],"kein Feiertag")="kein Feiertag",_xlfn.XLOOKUP(Zeiterfassung!B13,Sollarbeitszeit[Wochentag],Sollarbeitszeit[Stunden],0),_xlfn.XLOOKUP(B13,Sollarbeitszeit[Wochentag],Sollarbeitszeit[Stunden],0))</f>
        <v>0.33333333333333331</v>
      </c>
      <c r="D13" s="1" t="str">
        <f>IF(_xlfn.XLOOKUP(A13,Feiertage[Datum],Feiertage[Feiertag],"kein Feiertag")&lt;&gt;"kein Feiertag","Feiertag",IF(Zeiterfassung!C13=0,"Wochenende","Arbeit"))</f>
        <v>Arbeit</v>
      </c>
      <c r="E13" s="9"/>
      <c r="F13" s="5">
        <v>0.29166666666666669</v>
      </c>
      <c r="G13" s="5">
        <v>0.75</v>
      </c>
      <c r="H13" s="6">
        <f>IF(AND(F13&lt;&gt;"",G13&lt;&gt;""),_xlfn.XLOOKUP(J13,Pausenvorgaben[weniger als x Stunden],Pausenvorgaben[Pause],0.03125,1),"")</f>
        <v>3.125E-2</v>
      </c>
      <c r="I13" s="5">
        <v>2.0833333333333332E-2</v>
      </c>
      <c r="J13" s="6">
        <f t="shared" si="1"/>
        <v>0.45833333333333331</v>
      </c>
      <c r="K13" s="6">
        <f t="shared" si="2"/>
        <v>0.40625</v>
      </c>
      <c r="L13" s="6">
        <f t="shared" si="3"/>
        <v>7.2916666666666685E-2</v>
      </c>
    </row>
    <row r="14" spans="1:12" x14ac:dyDescent="0.25">
      <c r="A14" s="4">
        <f t="shared" si="4"/>
        <v>43839</v>
      </c>
      <c r="B14" t="str">
        <f t="shared" si="0"/>
        <v>Mittwoch</v>
      </c>
      <c r="C14" s="6">
        <f>IF(_xlfn.XLOOKUP(A14,Feiertage[Datum],Feiertage[Feiertag],"kein Feiertag")="kein Feiertag",_xlfn.XLOOKUP(Zeiterfassung!B14,Sollarbeitszeit[Wochentag],Sollarbeitszeit[Stunden],0),_xlfn.XLOOKUP(B14,Sollarbeitszeit[Wochentag],Sollarbeitszeit[Stunden],0))</f>
        <v>0.33333333333333331</v>
      </c>
      <c r="D14" s="1" t="str">
        <f>IF(_xlfn.XLOOKUP(A14,Feiertage[Datum],Feiertage[Feiertag],"kein Feiertag")&lt;&gt;"kein Feiertag","Feiertag",IF(Zeiterfassung!C14=0,"Wochenende","Arbeit"))</f>
        <v>Arbeit</v>
      </c>
      <c r="E14" s="9"/>
      <c r="F14" s="5">
        <v>0.29166666666666669</v>
      </c>
      <c r="G14" s="5">
        <v>0.5</v>
      </c>
      <c r="H14" s="6">
        <f>IF(AND(F14&lt;&gt;"",G14&lt;&gt;""),_xlfn.XLOOKUP(J14,Pausenvorgaben[weniger als x Stunden],Pausenvorgaben[Pause],0.03125,1),"")</f>
        <v>0</v>
      </c>
      <c r="I14" s="5"/>
      <c r="J14" s="6">
        <f t="shared" si="1"/>
        <v>0.20833333333333331</v>
      </c>
      <c r="K14" s="6">
        <f t="shared" si="2"/>
        <v>0.20833333333333331</v>
      </c>
      <c r="L14" s="6">
        <f t="shared" si="3"/>
        <v>-0.125</v>
      </c>
    </row>
    <row r="15" spans="1:12" x14ac:dyDescent="0.25">
      <c r="A15" s="4">
        <f t="shared" si="4"/>
        <v>43840</v>
      </c>
      <c r="B15" t="str">
        <f t="shared" si="0"/>
        <v>Donnerstag</v>
      </c>
      <c r="C15" s="6">
        <f>IF(_xlfn.XLOOKUP(A15,Feiertage[Datum],Feiertage[Feiertag],"kein Feiertag")="kein Feiertag",_xlfn.XLOOKUP(Zeiterfassung!B15,Sollarbeitszeit[Wochentag],Sollarbeitszeit[Stunden],0),_xlfn.XLOOKUP(B15,Sollarbeitszeit[Wochentag],Sollarbeitszeit[Stunden],0))</f>
        <v>0.33333333333333331</v>
      </c>
      <c r="D15" s="1" t="str">
        <f>IF(_xlfn.XLOOKUP(A15,Feiertage[Datum],Feiertage[Feiertag],"kein Feiertag")&lt;&gt;"kein Feiertag","Feiertag",IF(Zeiterfassung!C15=0,"Wochenende","Arbeit"))</f>
        <v>Arbeit</v>
      </c>
      <c r="E15" s="9"/>
      <c r="F15" s="5">
        <v>0.29166666666666669</v>
      </c>
      <c r="G15" s="5">
        <v>0.75</v>
      </c>
      <c r="H15" s="6">
        <f>IF(AND(F15&lt;&gt;"",G15&lt;&gt;""),_xlfn.XLOOKUP(J15,Pausenvorgaben[weniger als x Stunden],Pausenvorgaben[Pause],0.03125,1),"")</f>
        <v>3.125E-2</v>
      </c>
      <c r="I15" s="5"/>
      <c r="J15" s="6">
        <f t="shared" si="1"/>
        <v>0.45833333333333331</v>
      </c>
      <c r="K15" s="6">
        <f t="shared" si="2"/>
        <v>0.42708333333333331</v>
      </c>
      <c r="L15" s="6">
        <f t="shared" si="3"/>
        <v>9.375E-2</v>
      </c>
    </row>
    <row r="16" spans="1:12" x14ac:dyDescent="0.25">
      <c r="A16" s="4">
        <f t="shared" si="4"/>
        <v>43841</v>
      </c>
      <c r="B16" t="str">
        <f t="shared" si="0"/>
        <v>Freitag</v>
      </c>
      <c r="C16" s="6">
        <f>IF(_xlfn.XLOOKUP(A16,Feiertage[Datum],Feiertage[Feiertag],"kein Feiertag")="kein Feiertag",_xlfn.XLOOKUP(Zeiterfassung!B16,Sollarbeitszeit[Wochentag],Sollarbeitszeit[Stunden],0),_xlfn.XLOOKUP(B16,Sollarbeitszeit[Wochentag],Sollarbeitszeit[Stunden],0))</f>
        <v>0.33333333333333331</v>
      </c>
      <c r="D16" s="1" t="str">
        <f>IF(_xlfn.XLOOKUP(A16,Feiertage[Datum],Feiertage[Feiertag],"kein Feiertag")&lt;&gt;"kein Feiertag","Feiertag",IF(Zeiterfassung!C16=0,"Wochenende","Arbeit"))</f>
        <v>Arbeit</v>
      </c>
      <c r="E16" s="9"/>
      <c r="F16" s="5">
        <v>0.29166666666666669</v>
      </c>
      <c r="G16" s="5">
        <v>0.75</v>
      </c>
      <c r="H16" s="6">
        <f>IF(AND(F16&lt;&gt;"",G16&lt;&gt;""),_xlfn.XLOOKUP(J16,Pausenvorgaben[weniger als x Stunden],Pausenvorgaben[Pause],0.03125,1),"")</f>
        <v>3.125E-2</v>
      </c>
      <c r="I16" s="5"/>
      <c r="J16" s="6">
        <f t="shared" si="1"/>
        <v>0.45833333333333331</v>
      </c>
      <c r="K16" s="6">
        <f t="shared" si="2"/>
        <v>0.42708333333333331</v>
      </c>
      <c r="L16" s="6">
        <f t="shared" si="3"/>
        <v>9.375E-2</v>
      </c>
    </row>
    <row r="17" spans="1:12" x14ac:dyDescent="0.25">
      <c r="A17" s="4">
        <f t="shared" si="4"/>
        <v>43842</v>
      </c>
      <c r="B17" t="str">
        <f t="shared" si="0"/>
        <v>Samstag</v>
      </c>
      <c r="C17" s="6">
        <f>IF(_xlfn.XLOOKUP(A17,Feiertage[Datum],Feiertage[Feiertag],"kein Feiertag")="kein Feiertag",_xlfn.XLOOKUP(Zeiterfassung!B17,Sollarbeitszeit[Wochentag],Sollarbeitszeit[Stunden],0),_xlfn.XLOOKUP(B17,Sollarbeitszeit[Wochentag],Sollarbeitszeit[Stunden],0))</f>
        <v>0</v>
      </c>
      <c r="D17" s="1" t="str">
        <f>IF(_xlfn.XLOOKUP(A17,Feiertage[Datum],Feiertage[Feiertag],"kein Feiertag")&lt;&gt;"kein Feiertag","Feiertag",IF(Zeiterfassung!C17=0,"Wochenende","Arbeit"))</f>
        <v>Wochenende</v>
      </c>
      <c r="E17" s="9"/>
      <c r="F17" s="5"/>
      <c r="G17" s="5"/>
      <c r="H17" s="6" t="str">
        <f>IF(AND(F17&lt;&gt;"",G17&lt;&gt;""),_xlfn.XLOOKUP(J17,Pausenvorgaben[weniger als x Stunden],Pausenvorgaben[Pause],0.03125,1),"")</f>
        <v/>
      </c>
      <c r="I17" s="5"/>
      <c r="J17" s="6" t="str">
        <f t="shared" si="1"/>
        <v/>
      </c>
      <c r="K17" s="6">
        <f t="shared" si="2"/>
        <v>0</v>
      </c>
      <c r="L17" s="6">
        <f t="shared" si="3"/>
        <v>0</v>
      </c>
    </row>
    <row r="18" spans="1:12" x14ac:dyDescent="0.25">
      <c r="A18" s="4">
        <f t="shared" si="4"/>
        <v>43843</v>
      </c>
      <c r="B18" t="str">
        <f t="shared" si="0"/>
        <v>Sonntag</v>
      </c>
      <c r="C18" s="6">
        <f>IF(_xlfn.XLOOKUP(A18,Feiertage[Datum],Feiertage[Feiertag],"kein Feiertag")="kein Feiertag",_xlfn.XLOOKUP(Zeiterfassung!B18,Sollarbeitszeit[Wochentag],Sollarbeitszeit[Stunden],0),_xlfn.XLOOKUP(B18,Sollarbeitszeit[Wochentag],Sollarbeitszeit[Stunden],0))</f>
        <v>0</v>
      </c>
      <c r="D18" s="1" t="str">
        <f>IF(_xlfn.XLOOKUP(A18,Feiertage[Datum],Feiertage[Feiertag],"kein Feiertag")&lt;&gt;"kein Feiertag","Feiertag",IF(Zeiterfassung!C18=0,"Wochenende","Arbeit"))</f>
        <v>Wochenende</v>
      </c>
      <c r="E18" s="9"/>
      <c r="F18" s="5"/>
      <c r="G18" s="5"/>
      <c r="H18" s="6" t="str">
        <f>IF(AND(F18&lt;&gt;"",G18&lt;&gt;""),_xlfn.XLOOKUP(J18,Pausenvorgaben[weniger als x Stunden],Pausenvorgaben[Pause],0.03125,1),"")</f>
        <v/>
      </c>
      <c r="I18" s="5"/>
      <c r="J18" s="6" t="str">
        <f t="shared" si="1"/>
        <v/>
      </c>
      <c r="K18" s="6">
        <f t="shared" si="2"/>
        <v>0</v>
      </c>
      <c r="L18" s="6">
        <f t="shared" si="3"/>
        <v>0</v>
      </c>
    </row>
    <row r="19" spans="1:12" x14ac:dyDescent="0.25">
      <c r="A19" s="4">
        <f t="shared" si="4"/>
        <v>43844</v>
      </c>
      <c r="B19" t="str">
        <f t="shared" si="0"/>
        <v>Montag</v>
      </c>
      <c r="C19" s="6">
        <f>IF(_xlfn.XLOOKUP(A19,Feiertage[Datum],Feiertage[Feiertag],"kein Feiertag")="kein Feiertag",_xlfn.XLOOKUP(Zeiterfassung!B19,Sollarbeitszeit[Wochentag],Sollarbeitszeit[Stunden],0),_xlfn.XLOOKUP(B19,Sollarbeitszeit[Wochentag],Sollarbeitszeit[Stunden],0))</f>
        <v>0.33333333333333331</v>
      </c>
      <c r="D19" s="1" t="str">
        <f>IF(_xlfn.XLOOKUP(A19,Feiertage[Datum],Feiertage[Feiertag],"kein Feiertag")&lt;&gt;"kein Feiertag","Feiertag",IF(Zeiterfassung!C19=0,"Wochenende","Arbeit"))</f>
        <v>Arbeit</v>
      </c>
      <c r="E19" s="9"/>
      <c r="F19" s="5">
        <v>0.29166666666666669</v>
      </c>
      <c r="G19" s="5">
        <v>0.75</v>
      </c>
      <c r="H19" s="6">
        <f>IF(AND(F19&lt;&gt;"",G19&lt;&gt;""),_xlfn.XLOOKUP(J19,Pausenvorgaben[weniger als x Stunden],Pausenvorgaben[Pause],0.03125,1),"")</f>
        <v>3.125E-2</v>
      </c>
      <c r="I19" s="5"/>
      <c r="J19" s="6">
        <f t="shared" si="1"/>
        <v>0.45833333333333331</v>
      </c>
      <c r="K19" s="6">
        <f t="shared" si="2"/>
        <v>0.42708333333333331</v>
      </c>
      <c r="L19" s="6">
        <f t="shared" si="3"/>
        <v>9.375E-2</v>
      </c>
    </row>
    <row r="20" spans="1:12" x14ac:dyDescent="0.25">
      <c r="A20" s="4">
        <f t="shared" si="4"/>
        <v>43845</v>
      </c>
      <c r="B20" t="str">
        <f t="shared" si="0"/>
        <v>Dienstag</v>
      </c>
      <c r="C20" s="6">
        <f>IF(_xlfn.XLOOKUP(A20,Feiertage[Datum],Feiertage[Feiertag],"kein Feiertag")="kein Feiertag",_xlfn.XLOOKUP(Zeiterfassung!B20,Sollarbeitszeit[Wochentag],Sollarbeitszeit[Stunden],0),_xlfn.XLOOKUP(B20,Sollarbeitszeit[Wochentag],Sollarbeitszeit[Stunden],0))</f>
        <v>0.33333333333333331</v>
      </c>
      <c r="D20" s="1" t="str">
        <f>IF(_xlfn.XLOOKUP(A20,Feiertage[Datum],Feiertage[Feiertag],"kein Feiertag")&lt;&gt;"kein Feiertag","Feiertag",IF(Zeiterfassung!C20=0,"Wochenende","Arbeit"))</f>
        <v>Arbeit</v>
      </c>
      <c r="E20" s="9"/>
      <c r="F20" s="5">
        <v>0.29166666666666669</v>
      </c>
      <c r="G20" s="5">
        <v>0.75</v>
      </c>
      <c r="H20" s="6">
        <f>IF(AND(F20&lt;&gt;"",G20&lt;&gt;""),_xlfn.XLOOKUP(J20,Pausenvorgaben[weniger als x Stunden],Pausenvorgaben[Pause],0.03125,1),"")</f>
        <v>3.125E-2</v>
      </c>
      <c r="I20" s="5"/>
      <c r="J20" s="6">
        <f t="shared" si="1"/>
        <v>0.45833333333333331</v>
      </c>
      <c r="K20" s="6">
        <f t="shared" si="2"/>
        <v>0.42708333333333331</v>
      </c>
      <c r="L20" s="6">
        <f t="shared" si="3"/>
        <v>9.375E-2</v>
      </c>
    </row>
    <row r="21" spans="1:12" x14ac:dyDescent="0.25">
      <c r="A21" s="4">
        <f t="shared" si="4"/>
        <v>43846</v>
      </c>
      <c r="B21" t="str">
        <f t="shared" si="0"/>
        <v>Mittwoch</v>
      </c>
      <c r="C21" s="6">
        <f>IF(_xlfn.XLOOKUP(A21,Feiertage[Datum],Feiertage[Feiertag],"kein Feiertag")="kein Feiertag",_xlfn.XLOOKUP(Zeiterfassung!B21,Sollarbeitszeit[Wochentag],Sollarbeitszeit[Stunden],0),_xlfn.XLOOKUP(B21,Sollarbeitszeit[Wochentag],Sollarbeitszeit[Stunden],0))</f>
        <v>0.33333333333333331</v>
      </c>
      <c r="D21" s="1" t="str">
        <f>IF(_xlfn.XLOOKUP(A21,Feiertage[Datum],Feiertage[Feiertag],"kein Feiertag")&lt;&gt;"kein Feiertag","Feiertag",IF(Zeiterfassung!C21=0,"Wochenende","Arbeit"))</f>
        <v>Arbeit</v>
      </c>
      <c r="E21" s="9"/>
      <c r="F21" s="5">
        <v>0.29166666666666669</v>
      </c>
      <c r="G21" s="5">
        <v>0.75</v>
      </c>
      <c r="H21" s="6">
        <f>IF(AND(F21&lt;&gt;"",G21&lt;&gt;""),_xlfn.XLOOKUP(J21,Pausenvorgaben[weniger als x Stunden],Pausenvorgaben[Pause],0.03125,1),"")</f>
        <v>3.125E-2</v>
      </c>
      <c r="I21" s="5"/>
      <c r="J21" s="6">
        <f t="shared" si="1"/>
        <v>0.45833333333333331</v>
      </c>
      <c r="K21" s="6">
        <f t="shared" si="2"/>
        <v>0.42708333333333331</v>
      </c>
      <c r="L21" s="6">
        <f t="shared" si="3"/>
        <v>9.375E-2</v>
      </c>
    </row>
    <row r="22" spans="1:12" x14ac:dyDescent="0.25">
      <c r="A22" s="4">
        <f t="shared" si="4"/>
        <v>43847</v>
      </c>
      <c r="B22" t="str">
        <f t="shared" si="0"/>
        <v>Donnerstag</v>
      </c>
      <c r="C22" s="6">
        <f>IF(_xlfn.XLOOKUP(A22,Feiertage[Datum],Feiertage[Feiertag],"kein Feiertag")="kein Feiertag",_xlfn.XLOOKUP(Zeiterfassung!B22,Sollarbeitszeit[Wochentag],Sollarbeitszeit[Stunden],0),_xlfn.XLOOKUP(B22,Sollarbeitszeit[Wochentag],Sollarbeitszeit[Stunden],0))</f>
        <v>0.33333333333333331</v>
      </c>
      <c r="D22" s="1" t="str">
        <f>IF(_xlfn.XLOOKUP(A22,Feiertage[Datum],Feiertage[Feiertag],"kein Feiertag")&lt;&gt;"kein Feiertag","Feiertag",IF(Zeiterfassung!C22=0,"Wochenende","Arbeit"))</f>
        <v>Arbeit</v>
      </c>
      <c r="E22" s="9"/>
      <c r="F22" s="5">
        <v>0.29166666666666669</v>
      </c>
      <c r="G22" s="5">
        <v>0.75</v>
      </c>
      <c r="H22" s="6">
        <f>IF(AND(F22&lt;&gt;"",G22&lt;&gt;""),_xlfn.XLOOKUP(J22,Pausenvorgaben[weniger als x Stunden],Pausenvorgaben[Pause],0.03125,1),"")</f>
        <v>3.125E-2</v>
      </c>
      <c r="I22" s="5"/>
      <c r="J22" s="6">
        <f t="shared" si="1"/>
        <v>0.45833333333333331</v>
      </c>
      <c r="K22" s="6">
        <f t="shared" si="2"/>
        <v>0.42708333333333331</v>
      </c>
      <c r="L22" s="6">
        <f t="shared" si="3"/>
        <v>9.375E-2</v>
      </c>
    </row>
    <row r="23" spans="1:12" x14ac:dyDescent="0.25">
      <c r="A23" s="4">
        <f t="shared" si="4"/>
        <v>43848</v>
      </c>
      <c r="B23" t="str">
        <f t="shared" si="0"/>
        <v>Freitag</v>
      </c>
      <c r="C23" s="6">
        <f>IF(_xlfn.XLOOKUP(A23,Feiertage[Datum],Feiertage[Feiertag],"kein Feiertag")="kein Feiertag",_xlfn.XLOOKUP(Zeiterfassung!B23,Sollarbeitszeit[Wochentag],Sollarbeitszeit[Stunden],0),_xlfn.XLOOKUP(B23,Sollarbeitszeit[Wochentag],Sollarbeitszeit[Stunden],0))</f>
        <v>0.33333333333333331</v>
      </c>
      <c r="D23" s="1" t="str">
        <f>IF(_xlfn.XLOOKUP(A23,Feiertage[Datum],Feiertage[Feiertag],"kein Feiertag")&lt;&gt;"kein Feiertag","Feiertag",IF(Zeiterfassung!C23=0,"Wochenende","Arbeit"))</f>
        <v>Arbeit</v>
      </c>
      <c r="E23" s="9"/>
      <c r="F23" s="5">
        <v>0.29166666666666669</v>
      </c>
      <c r="G23" s="5">
        <v>0.75</v>
      </c>
      <c r="H23" s="6">
        <f>IF(AND(F23&lt;&gt;"",G23&lt;&gt;""),_xlfn.XLOOKUP(J23,Pausenvorgaben[weniger als x Stunden],Pausenvorgaben[Pause],0.03125,1),"")</f>
        <v>3.125E-2</v>
      </c>
      <c r="I23" s="5"/>
      <c r="J23" s="6">
        <f t="shared" si="1"/>
        <v>0.45833333333333331</v>
      </c>
      <c r="K23" s="6">
        <f t="shared" si="2"/>
        <v>0.42708333333333331</v>
      </c>
      <c r="L23" s="6">
        <f t="shared" si="3"/>
        <v>9.375E-2</v>
      </c>
    </row>
    <row r="24" spans="1:12" x14ac:dyDescent="0.25">
      <c r="A24" s="4">
        <f t="shared" si="4"/>
        <v>43849</v>
      </c>
      <c r="B24" t="str">
        <f t="shared" si="0"/>
        <v>Samstag</v>
      </c>
      <c r="C24" s="6">
        <f>IF(_xlfn.XLOOKUP(A24,Feiertage[Datum],Feiertage[Feiertag],"kein Feiertag")="kein Feiertag",_xlfn.XLOOKUP(Zeiterfassung!B24,Sollarbeitszeit[Wochentag],Sollarbeitszeit[Stunden],0),_xlfn.XLOOKUP(B24,Sollarbeitszeit[Wochentag],Sollarbeitszeit[Stunden],0))</f>
        <v>0</v>
      </c>
      <c r="D24" s="1" t="str">
        <f>IF(_xlfn.XLOOKUP(A24,Feiertage[Datum],Feiertage[Feiertag],"kein Feiertag")&lt;&gt;"kein Feiertag","Feiertag",IF(Zeiterfassung!C24=0,"Wochenende","Arbeit"))</f>
        <v>Wochenende</v>
      </c>
      <c r="E24" s="9"/>
      <c r="F24" s="5"/>
      <c r="G24" s="5"/>
      <c r="H24" s="6" t="str">
        <f>IF(AND(F24&lt;&gt;"",G24&lt;&gt;""),_xlfn.XLOOKUP(J24,Pausenvorgaben[weniger als x Stunden],Pausenvorgaben[Pause],0.03125,1),"")</f>
        <v/>
      </c>
      <c r="I24" s="5"/>
      <c r="J24" s="6" t="str">
        <f t="shared" si="1"/>
        <v/>
      </c>
      <c r="K24" s="6">
        <f t="shared" si="2"/>
        <v>0</v>
      </c>
      <c r="L24" s="6">
        <f t="shared" si="3"/>
        <v>0</v>
      </c>
    </row>
    <row r="25" spans="1:12" x14ac:dyDescent="0.25">
      <c r="A25" s="4">
        <f t="shared" si="4"/>
        <v>43850</v>
      </c>
      <c r="B25" t="str">
        <f t="shared" si="0"/>
        <v>Sonntag</v>
      </c>
      <c r="C25" s="6">
        <f>IF(_xlfn.XLOOKUP(A25,Feiertage[Datum],Feiertage[Feiertag],"kein Feiertag")="kein Feiertag",_xlfn.XLOOKUP(Zeiterfassung!B25,Sollarbeitszeit[Wochentag],Sollarbeitszeit[Stunden],0),_xlfn.XLOOKUP(B25,Sollarbeitszeit[Wochentag],Sollarbeitszeit[Stunden],0))</f>
        <v>0</v>
      </c>
      <c r="D25" s="1" t="str">
        <f>IF(_xlfn.XLOOKUP(A25,Feiertage[Datum],Feiertage[Feiertag],"kein Feiertag")&lt;&gt;"kein Feiertag","Feiertag",IF(Zeiterfassung!C25=0,"Wochenende","Arbeit"))</f>
        <v>Wochenende</v>
      </c>
      <c r="E25" s="9"/>
      <c r="F25" s="5"/>
      <c r="G25" s="5"/>
      <c r="H25" s="6" t="str">
        <f>IF(AND(F25&lt;&gt;"",G25&lt;&gt;""),_xlfn.XLOOKUP(J25,Pausenvorgaben[weniger als x Stunden],Pausenvorgaben[Pause],0.03125,1),"")</f>
        <v/>
      </c>
      <c r="I25" s="5"/>
      <c r="J25" s="6" t="str">
        <f t="shared" si="1"/>
        <v/>
      </c>
      <c r="K25" s="6">
        <f t="shared" si="2"/>
        <v>0</v>
      </c>
      <c r="L25" s="6">
        <f t="shared" si="3"/>
        <v>0</v>
      </c>
    </row>
    <row r="26" spans="1:12" x14ac:dyDescent="0.25">
      <c r="A26" s="4">
        <f t="shared" si="4"/>
        <v>43851</v>
      </c>
      <c r="B26" t="str">
        <f t="shared" si="0"/>
        <v>Montag</v>
      </c>
      <c r="C26" s="6">
        <f>IF(_xlfn.XLOOKUP(A26,Feiertage[Datum],Feiertage[Feiertag],"kein Feiertag")="kein Feiertag",_xlfn.XLOOKUP(Zeiterfassung!B26,Sollarbeitszeit[Wochentag],Sollarbeitszeit[Stunden],0),_xlfn.XLOOKUP(B26,Sollarbeitszeit[Wochentag],Sollarbeitszeit[Stunden],0))</f>
        <v>0.33333333333333331</v>
      </c>
      <c r="D26" s="1" t="str">
        <f>IF(_xlfn.XLOOKUP(A26,Feiertage[Datum],Feiertage[Feiertag],"kein Feiertag")&lt;&gt;"kein Feiertag","Feiertag",IF(Zeiterfassung!C26=0,"Wochenende","Arbeit"))</f>
        <v>Arbeit</v>
      </c>
      <c r="E26" s="9"/>
      <c r="F26" s="5">
        <v>0.29166666666666669</v>
      </c>
      <c r="G26" s="5">
        <v>0.75</v>
      </c>
      <c r="H26" s="6">
        <f>IF(AND(F26&lt;&gt;"",G26&lt;&gt;""),_xlfn.XLOOKUP(J26,Pausenvorgaben[weniger als x Stunden],Pausenvorgaben[Pause],0.03125,1),"")</f>
        <v>3.125E-2</v>
      </c>
      <c r="I26" s="5"/>
      <c r="J26" s="6">
        <f t="shared" si="1"/>
        <v>0.45833333333333331</v>
      </c>
      <c r="K26" s="6">
        <f t="shared" si="2"/>
        <v>0.42708333333333331</v>
      </c>
      <c r="L26" s="6">
        <f t="shared" si="3"/>
        <v>9.375E-2</v>
      </c>
    </row>
    <row r="27" spans="1:12" x14ac:dyDescent="0.25">
      <c r="A27" s="4">
        <f t="shared" si="4"/>
        <v>43852</v>
      </c>
      <c r="B27" t="str">
        <f t="shared" si="0"/>
        <v>Dienstag</v>
      </c>
      <c r="C27" s="6">
        <f>IF(_xlfn.XLOOKUP(A27,Feiertage[Datum],Feiertage[Feiertag],"kein Feiertag")="kein Feiertag",_xlfn.XLOOKUP(Zeiterfassung!B27,Sollarbeitszeit[Wochentag],Sollarbeitszeit[Stunden],0),_xlfn.XLOOKUP(B27,Sollarbeitszeit[Wochentag],Sollarbeitszeit[Stunden],0))</f>
        <v>0.33333333333333331</v>
      </c>
      <c r="D27" s="1" t="str">
        <f>IF(_xlfn.XLOOKUP(A27,Feiertage[Datum],Feiertage[Feiertag],"kein Feiertag")&lt;&gt;"kein Feiertag","Feiertag",IF(Zeiterfassung!C27=0,"Wochenende","Arbeit"))</f>
        <v>Arbeit</v>
      </c>
      <c r="E27" s="9"/>
      <c r="F27" s="5">
        <v>0.29166666666666669</v>
      </c>
      <c r="G27" s="5">
        <v>0.75</v>
      </c>
      <c r="H27" s="6">
        <f>IF(AND(F27&lt;&gt;"",G27&lt;&gt;""),_xlfn.XLOOKUP(J27,Pausenvorgaben[weniger als x Stunden],Pausenvorgaben[Pause],0.03125,1),"")</f>
        <v>3.125E-2</v>
      </c>
      <c r="I27" s="5"/>
      <c r="J27" s="6">
        <f t="shared" si="1"/>
        <v>0.45833333333333331</v>
      </c>
      <c r="K27" s="6">
        <f t="shared" si="2"/>
        <v>0.42708333333333331</v>
      </c>
      <c r="L27" s="6">
        <f t="shared" si="3"/>
        <v>9.375E-2</v>
      </c>
    </row>
    <row r="28" spans="1:12" x14ac:dyDescent="0.25">
      <c r="A28" s="4">
        <f t="shared" si="4"/>
        <v>43853</v>
      </c>
      <c r="B28" t="str">
        <f t="shared" si="0"/>
        <v>Mittwoch</v>
      </c>
      <c r="C28" s="6">
        <f>IF(_xlfn.XLOOKUP(A28,Feiertage[Datum],Feiertage[Feiertag],"kein Feiertag")="kein Feiertag",_xlfn.XLOOKUP(Zeiterfassung!B28,Sollarbeitszeit[Wochentag],Sollarbeitszeit[Stunden],0),_xlfn.XLOOKUP(B28,Sollarbeitszeit[Wochentag],Sollarbeitszeit[Stunden],0))</f>
        <v>0.33333333333333331</v>
      </c>
      <c r="D28" s="1" t="str">
        <f>IF(_xlfn.XLOOKUP(A28,Feiertage[Datum],Feiertage[Feiertag],"kein Feiertag")&lt;&gt;"kein Feiertag","Feiertag",IF(Zeiterfassung!C28=0,"Wochenende","Arbeit"))</f>
        <v>Arbeit</v>
      </c>
      <c r="E28" s="9"/>
      <c r="F28" s="5">
        <v>0.29166666666666669</v>
      </c>
      <c r="G28" s="5">
        <v>0.75</v>
      </c>
      <c r="H28" s="6">
        <f>IF(AND(F28&lt;&gt;"",G28&lt;&gt;""),_xlfn.XLOOKUP(J28,Pausenvorgaben[weniger als x Stunden],Pausenvorgaben[Pause],0.03125,1),"")</f>
        <v>3.125E-2</v>
      </c>
      <c r="I28" s="5"/>
      <c r="J28" s="6">
        <f t="shared" si="1"/>
        <v>0.45833333333333331</v>
      </c>
      <c r="K28" s="6">
        <f t="shared" si="2"/>
        <v>0.42708333333333331</v>
      </c>
      <c r="L28" s="6">
        <f t="shared" si="3"/>
        <v>9.375E-2</v>
      </c>
    </row>
    <row r="29" spans="1:12" x14ac:dyDescent="0.25">
      <c r="A29" s="4">
        <f t="shared" si="4"/>
        <v>43854</v>
      </c>
      <c r="B29" t="str">
        <f t="shared" si="0"/>
        <v>Donnerstag</v>
      </c>
      <c r="C29" s="6">
        <f>IF(_xlfn.XLOOKUP(A29,Feiertage[Datum],Feiertage[Feiertag],"kein Feiertag")="kein Feiertag",_xlfn.XLOOKUP(Zeiterfassung!B29,Sollarbeitszeit[Wochentag],Sollarbeitszeit[Stunden],0),_xlfn.XLOOKUP(B29,Sollarbeitszeit[Wochentag],Sollarbeitszeit[Stunden],0))</f>
        <v>0.33333333333333331</v>
      </c>
      <c r="D29" s="1" t="str">
        <f>IF(_xlfn.XLOOKUP(A29,Feiertage[Datum],Feiertage[Feiertag],"kein Feiertag")&lt;&gt;"kein Feiertag","Feiertag",IF(Zeiterfassung!C29=0,"Wochenende","Arbeit"))</f>
        <v>Arbeit</v>
      </c>
      <c r="E29" s="9"/>
      <c r="F29" s="5">
        <v>0.29166666666666669</v>
      </c>
      <c r="G29" s="5">
        <v>0.75</v>
      </c>
      <c r="H29" s="6">
        <f>IF(AND(F29&lt;&gt;"",G29&lt;&gt;""),_xlfn.XLOOKUP(J29,Pausenvorgaben[weniger als x Stunden],Pausenvorgaben[Pause],0.03125,1),"")</f>
        <v>3.125E-2</v>
      </c>
      <c r="I29" s="5"/>
      <c r="J29" s="6">
        <f t="shared" si="1"/>
        <v>0.45833333333333331</v>
      </c>
      <c r="K29" s="6">
        <f t="shared" si="2"/>
        <v>0.42708333333333331</v>
      </c>
      <c r="L29" s="6">
        <f t="shared" si="3"/>
        <v>9.375E-2</v>
      </c>
    </row>
    <row r="30" spans="1:12" x14ac:dyDescent="0.25">
      <c r="A30" s="4">
        <f t="shared" si="4"/>
        <v>43855</v>
      </c>
      <c r="B30" t="str">
        <f t="shared" si="0"/>
        <v>Freitag</v>
      </c>
      <c r="C30" s="6">
        <f>IF(_xlfn.XLOOKUP(A30,Feiertage[Datum],Feiertage[Feiertag],"kein Feiertag")="kein Feiertag",_xlfn.XLOOKUP(Zeiterfassung!B30,Sollarbeitszeit[Wochentag],Sollarbeitszeit[Stunden],0),_xlfn.XLOOKUP(B30,Sollarbeitszeit[Wochentag],Sollarbeitszeit[Stunden],0))</f>
        <v>0.33333333333333331</v>
      </c>
      <c r="D30" s="1" t="str">
        <f>IF(_xlfn.XLOOKUP(A30,Feiertage[Datum],Feiertage[Feiertag],"kein Feiertag")&lt;&gt;"kein Feiertag","Feiertag",IF(Zeiterfassung!C30=0,"Wochenende","Arbeit"))</f>
        <v>Arbeit</v>
      </c>
      <c r="E30" s="9"/>
      <c r="F30" s="5">
        <v>0.29166666666666669</v>
      </c>
      <c r="G30" s="5">
        <v>0.75</v>
      </c>
      <c r="H30" s="6">
        <f>IF(AND(F30&lt;&gt;"",G30&lt;&gt;""),_xlfn.XLOOKUP(J30,Pausenvorgaben[weniger als x Stunden],Pausenvorgaben[Pause],0.03125,1),"")</f>
        <v>3.125E-2</v>
      </c>
      <c r="I30" s="5"/>
      <c r="J30" s="6">
        <f t="shared" si="1"/>
        <v>0.45833333333333331</v>
      </c>
      <c r="K30" s="6">
        <f t="shared" si="2"/>
        <v>0.42708333333333331</v>
      </c>
      <c r="L30" s="6">
        <f t="shared" si="3"/>
        <v>9.375E-2</v>
      </c>
    </row>
    <row r="31" spans="1:12" x14ac:dyDescent="0.25">
      <c r="A31" s="4">
        <f t="shared" si="4"/>
        <v>43856</v>
      </c>
      <c r="B31" t="str">
        <f t="shared" si="0"/>
        <v>Samstag</v>
      </c>
      <c r="C31" s="6">
        <f>IF(_xlfn.XLOOKUP(A31,Feiertage[Datum],Feiertage[Feiertag],"kein Feiertag")="kein Feiertag",_xlfn.XLOOKUP(Zeiterfassung!B31,Sollarbeitszeit[Wochentag],Sollarbeitszeit[Stunden],0),_xlfn.XLOOKUP(B31,Sollarbeitszeit[Wochentag],Sollarbeitszeit[Stunden],0))</f>
        <v>0</v>
      </c>
      <c r="D31" s="1" t="str">
        <f>IF(_xlfn.XLOOKUP(A31,Feiertage[Datum],Feiertage[Feiertag],"kein Feiertag")&lt;&gt;"kein Feiertag","Feiertag",IF(Zeiterfassung!C31=0,"Wochenende","Arbeit"))</f>
        <v>Wochenende</v>
      </c>
      <c r="E31" s="9"/>
      <c r="F31" s="5"/>
      <c r="G31" s="5"/>
      <c r="H31" s="6" t="str">
        <f>IF(AND(F31&lt;&gt;"",G31&lt;&gt;""),_xlfn.XLOOKUP(J31,Pausenvorgaben[weniger als x Stunden],Pausenvorgaben[Pause],0.03125,1),"")</f>
        <v/>
      </c>
      <c r="I31" s="5"/>
      <c r="J31" s="6" t="str">
        <f t="shared" si="1"/>
        <v/>
      </c>
      <c r="K31" s="6">
        <f t="shared" si="2"/>
        <v>0</v>
      </c>
      <c r="L31" s="6">
        <f t="shared" si="3"/>
        <v>0</v>
      </c>
    </row>
    <row r="32" spans="1:12" x14ac:dyDescent="0.25">
      <c r="A32" s="4">
        <f t="shared" si="4"/>
        <v>43857</v>
      </c>
      <c r="B32" t="str">
        <f t="shared" si="0"/>
        <v>Sonntag</v>
      </c>
      <c r="C32" s="6">
        <f>IF(_xlfn.XLOOKUP(A32,Feiertage[Datum],Feiertage[Feiertag],"kein Feiertag")="kein Feiertag",_xlfn.XLOOKUP(Zeiterfassung!B32,Sollarbeitszeit[Wochentag],Sollarbeitszeit[Stunden],0),_xlfn.XLOOKUP(B32,Sollarbeitszeit[Wochentag],Sollarbeitszeit[Stunden],0))</f>
        <v>0</v>
      </c>
      <c r="D32" s="1" t="str">
        <f>IF(_xlfn.XLOOKUP(A32,Feiertage[Datum],Feiertage[Feiertag],"kein Feiertag")&lt;&gt;"kein Feiertag","Feiertag",IF(Zeiterfassung!C32=0,"Wochenende","Arbeit"))</f>
        <v>Wochenende</v>
      </c>
      <c r="E32" s="9"/>
      <c r="F32" s="5"/>
      <c r="G32" s="5"/>
      <c r="H32" s="6" t="str">
        <f>IF(AND(F32&lt;&gt;"",G32&lt;&gt;""),_xlfn.XLOOKUP(J32,Pausenvorgaben[weniger als x Stunden],Pausenvorgaben[Pause],0.03125,1),"")</f>
        <v/>
      </c>
      <c r="I32" s="5"/>
      <c r="J32" s="6" t="str">
        <f t="shared" si="1"/>
        <v/>
      </c>
      <c r="K32" s="6">
        <f t="shared" si="2"/>
        <v>0</v>
      </c>
      <c r="L32" s="6">
        <f t="shared" si="3"/>
        <v>0</v>
      </c>
    </row>
    <row r="33" spans="1:12" x14ac:dyDescent="0.25">
      <c r="A33" s="4">
        <f t="shared" si="4"/>
        <v>43858</v>
      </c>
      <c r="B33" t="str">
        <f t="shared" si="0"/>
        <v>Montag</v>
      </c>
      <c r="C33" s="6">
        <f>IF(_xlfn.XLOOKUP(A33,Feiertage[Datum],Feiertage[Feiertag],"kein Feiertag")="kein Feiertag",_xlfn.XLOOKUP(Zeiterfassung!B33,Sollarbeitszeit[Wochentag],Sollarbeitszeit[Stunden],0),_xlfn.XLOOKUP(B33,Sollarbeitszeit[Wochentag],Sollarbeitszeit[Stunden],0))</f>
        <v>0.33333333333333331</v>
      </c>
      <c r="D33" s="1" t="str">
        <f>IF(_xlfn.XLOOKUP(A33,Feiertage[Datum],Feiertage[Feiertag],"kein Feiertag")&lt;&gt;"kein Feiertag","Feiertag",IF(Zeiterfassung!C33=0,"Wochenende","Arbeit"))</f>
        <v>Arbeit</v>
      </c>
      <c r="E33" s="9"/>
      <c r="F33" s="5">
        <v>0.29166666666666669</v>
      </c>
      <c r="G33" s="5">
        <v>0.75</v>
      </c>
      <c r="H33" s="6">
        <f>IF(AND(F33&lt;&gt;"",G33&lt;&gt;""),_xlfn.XLOOKUP(J33,Pausenvorgaben[weniger als x Stunden],Pausenvorgaben[Pause],0.03125,1),"")</f>
        <v>3.125E-2</v>
      </c>
      <c r="I33" s="5"/>
      <c r="J33" s="6">
        <f t="shared" si="1"/>
        <v>0.45833333333333331</v>
      </c>
      <c r="K33" s="6">
        <f t="shared" si="2"/>
        <v>0.42708333333333331</v>
      </c>
      <c r="L33" s="6">
        <f t="shared" si="3"/>
        <v>9.375E-2</v>
      </c>
    </row>
    <row r="34" spans="1:12" x14ac:dyDescent="0.25">
      <c r="A34" s="4">
        <f t="shared" si="4"/>
        <v>43859</v>
      </c>
      <c r="B34" t="str">
        <f t="shared" si="0"/>
        <v>Dienstag</v>
      </c>
      <c r="C34" s="6">
        <f>IF(_xlfn.XLOOKUP(A34,Feiertage[Datum],Feiertage[Feiertag],"kein Feiertag")="kein Feiertag",_xlfn.XLOOKUP(Zeiterfassung!B34,Sollarbeitszeit[Wochentag],Sollarbeitszeit[Stunden],0),_xlfn.XLOOKUP(B34,Sollarbeitszeit[Wochentag],Sollarbeitszeit[Stunden],0))</f>
        <v>0.33333333333333331</v>
      </c>
      <c r="D34" s="1" t="str">
        <f>IF(_xlfn.XLOOKUP(A34,Feiertage[Datum],Feiertage[Feiertag],"kein Feiertag")&lt;&gt;"kein Feiertag","Feiertag",IF(Zeiterfassung!C34=0,"Wochenende","Arbeit"))</f>
        <v>Arbeit</v>
      </c>
      <c r="E34" s="9"/>
      <c r="F34" s="5">
        <v>0.29166666666666669</v>
      </c>
      <c r="G34" s="5">
        <v>0.75</v>
      </c>
      <c r="H34" s="6">
        <f>IF(AND(F34&lt;&gt;"",G34&lt;&gt;""),_xlfn.XLOOKUP(J34,Pausenvorgaben[weniger als x Stunden],Pausenvorgaben[Pause],0.03125,1),"")</f>
        <v>3.125E-2</v>
      </c>
      <c r="I34" s="5"/>
      <c r="J34" s="6">
        <f t="shared" si="1"/>
        <v>0.45833333333333331</v>
      </c>
      <c r="K34" s="6">
        <f t="shared" si="2"/>
        <v>0.42708333333333331</v>
      </c>
      <c r="L34" s="6">
        <f t="shared" si="3"/>
        <v>9.375E-2</v>
      </c>
    </row>
    <row r="35" spans="1:12" x14ac:dyDescent="0.25">
      <c r="A35" s="4">
        <f t="shared" si="4"/>
        <v>43860</v>
      </c>
      <c r="B35" t="str">
        <f t="shared" si="0"/>
        <v>Mittwoch</v>
      </c>
      <c r="C35" s="6">
        <f>IF(_xlfn.XLOOKUP(A35,Feiertage[Datum],Feiertage[Feiertag],"kein Feiertag")="kein Feiertag",_xlfn.XLOOKUP(Zeiterfassung!B35,Sollarbeitszeit[Wochentag],Sollarbeitszeit[Stunden],0),_xlfn.XLOOKUP(B35,Sollarbeitszeit[Wochentag],Sollarbeitszeit[Stunden],0))</f>
        <v>0.33333333333333331</v>
      </c>
      <c r="D35" s="1" t="str">
        <f>IF(_xlfn.XLOOKUP(A35,Feiertage[Datum],Feiertage[Feiertag],"kein Feiertag")&lt;&gt;"kein Feiertag","Feiertag",IF(Zeiterfassung!C35=0,"Wochenende","Arbeit"))</f>
        <v>Arbeit</v>
      </c>
      <c r="E35" s="9"/>
      <c r="F35" s="5">
        <v>0.29166666666666669</v>
      </c>
      <c r="G35" s="5">
        <v>0.75</v>
      </c>
      <c r="H35" s="6">
        <f>IF(AND(F35&lt;&gt;"",G35&lt;&gt;""),_xlfn.XLOOKUP(J35,Pausenvorgaben[weniger als x Stunden],Pausenvorgaben[Pause],0.03125,1),"")</f>
        <v>3.125E-2</v>
      </c>
      <c r="I35" s="5"/>
      <c r="J35" s="6">
        <f t="shared" si="1"/>
        <v>0.45833333333333331</v>
      </c>
      <c r="K35" s="6">
        <f t="shared" si="2"/>
        <v>0.42708333333333331</v>
      </c>
      <c r="L35" s="6">
        <f t="shared" si="3"/>
        <v>9.375E-2</v>
      </c>
    </row>
    <row r="36" spans="1:12" x14ac:dyDescent="0.25">
      <c r="A36" s="4">
        <f t="shared" si="4"/>
        <v>43861</v>
      </c>
      <c r="B36" t="str">
        <f t="shared" si="0"/>
        <v>Donnerstag</v>
      </c>
      <c r="C36" s="6">
        <f>IF(_xlfn.XLOOKUP(A36,Feiertage[Datum],Feiertage[Feiertag],"kein Feiertag")="kein Feiertag",_xlfn.XLOOKUP(Zeiterfassung!B36,Sollarbeitszeit[Wochentag],Sollarbeitszeit[Stunden],0),_xlfn.XLOOKUP(B36,Sollarbeitszeit[Wochentag],Sollarbeitszeit[Stunden],0))</f>
        <v>0.33333333333333331</v>
      </c>
      <c r="D36" s="1" t="str">
        <f>IF(_xlfn.XLOOKUP(A36,Feiertage[Datum],Feiertage[Feiertag],"kein Feiertag")&lt;&gt;"kein Feiertag","Feiertag",IF(Zeiterfassung!C36=0,"Wochenende","Arbeit"))</f>
        <v>Arbeit</v>
      </c>
      <c r="E36" s="9"/>
      <c r="F36" s="5">
        <v>0.29166666666666669</v>
      </c>
      <c r="G36" s="5">
        <v>0.75</v>
      </c>
      <c r="H36" s="6">
        <f>IF(AND(F36&lt;&gt;"",G36&lt;&gt;""),_xlfn.XLOOKUP(J36,Pausenvorgaben[weniger als x Stunden],Pausenvorgaben[Pause],0.03125,1),"")</f>
        <v>3.125E-2</v>
      </c>
      <c r="I36" s="5"/>
      <c r="J36" s="6">
        <f t="shared" si="1"/>
        <v>0.45833333333333331</v>
      </c>
      <c r="K36" s="6">
        <f t="shared" si="2"/>
        <v>0.42708333333333331</v>
      </c>
      <c r="L36" s="6">
        <f t="shared" si="3"/>
        <v>9.375E-2</v>
      </c>
    </row>
    <row r="37" spans="1:12" x14ac:dyDescent="0.25">
      <c r="A37" s="4">
        <f t="shared" si="4"/>
        <v>43862</v>
      </c>
      <c r="B37" t="str">
        <f t="shared" si="0"/>
        <v>Freitag</v>
      </c>
      <c r="C37" s="6">
        <f>IF(_xlfn.XLOOKUP(A37,Feiertage[Datum],Feiertage[Feiertag],"kein Feiertag")="kein Feiertag",_xlfn.XLOOKUP(Zeiterfassung!B37,Sollarbeitszeit[Wochentag],Sollarbeitszeit[Stunden],0),_xlfn.XLOOKUP(B37,Sollarbeitszeit[Wochentag],Sollarbeitszeit[Stunden],0))</f>
        <v>0.33333333333333331</v>
      </c>
      <c r="D37" s="1" t="str">
        <f>IF(_xlfn.XLOOKUP(A37,Feiertage[Datum],Feiertage[Feiertag],"kein Feiertag")&lt;&gt;"kein Feiertag","Feiertag",IF(Zeiterfassung!C37=0,"Wochenende","Arbeit"))</f>
        <v>Arbeit</v>
      </c>
      <c r="E37" s="9"/>
      <c r="F37" s="5">
        <v>0.29166666666666669</v>
      </c>
      <c r="G37" s="5">
        <v>0.75</v>
      </c>
      <c r="H37" s="6">
        <f>IF(AND(F37&lt;&gt;"",G37&lt;&gt;""),_xlfn.XLOOKUP(J37,Pausenvorgaben[weniger als x Stunden],Pausenvorgaben[Pause],0.03125,1),"")</f>
        <v>3.125E-2</v>
      </c>
      <c r="I37" s="5"/>
      <c r="J37" s="6">
        <f t="shared" si="1"/>
        <v>0.45833333333333331</v>
      </c>
      <c r="K37" s="6">
        <f t="shared" si="2"/>
        <v>0.42708333333333331</v>
      </c>
      <c r="L37" s="6">
        <f t="shared" si="3"/>
        <v>9.375E-2</v>
      </c>
    </row>
    <row r="38" spans="1:12" x14ac:dyDescent="0.25">
      <c r="A38" s="4">
        <f t="shared" si="4"/>
        <v>43863</v>
      </c>
      <c r="B38" t="str">
        <f t="shared" si="0"/>
        <v>Samstag</v>
      </c>
      <c r="C38" s="6">
        <f>IF(_xlfn.XLOOKUP(A38,Feiertage[Datum],Feiertage[Feiertag],"kein Feiertag")="kein Feiertag",_xlfn.XLOOKUP(Zeiterfassung!B38,Sollarbeitszeit[Wochentag],Sollarbeitszeit[Stunden],0),_xlfn.XLOOKUP(B38,Sollarbeitszeit[Wochentag],Sollarbeitszeit[Stunden],0))</f>
        <v>0</v>
      </c>
      <c r="D38" s="1" t="str">
        <f>IF(_xlfn.XLOOKUP(A38,Feiertage[Datum],Feiertage[Feiertag],"kein Feiertag")&lt;&gt;"kein Feiertag","Feiertag",IF(Zeiterfassung!C38=0,"Wochenende","Arbeit"))</f>
        <v>Wochenende</v>
      </c>
      <c r="E38" s="9"/>
      <c r="F38" s="5"/>
      <c r="G38" s="5"/>
      <c r="H38" s="6" t="str">
        <f>IF(AND(F38&lt;&gt;"",G38&lt;&gt;""),_xlfn.XLOOKUP(J38,Pausenvorgaben[weniger als x Stunden],Pausenvorgaben[Pause],0.03125,1),"")</f>
        <v/>
      </c>
      <c r="I38" s="5"/>
      <c r="J38" s="6" t="str">
        <f t="shared" si="1"/>
        <v/>
      </c>
      <c r="K38" s="6">
        <f t="shared" si="2"/>
        <v>0</v>
      </c>
      <c r="L38" s="6">
        <f t="shared" si="3"/>
        <v>0</v>
      </c>
    </row>
    <row r="39" spans="1:12" x14ac:dyDescent="0.25">
      <c r="A39" s="4">
        <f t="shared" si="4"/>
        <v>43864</v>
      </c>
      <c r="B39" t="str">
        <f t="shared" si="0"/>
        <v>Sonntag</v>
      </c>
      <c r="C39" s="6">
        <f>IF(_xlfn.XLOOKUP(A39,Feiertage[Datum],Feiertage[Feiertag],"kein Feiertag")="kein Feiertag",_xlfn.XLOOKUP(Zeiterfassung!B39,Sollarbeitszeit[Wochentag],Sollarbeitszeit[Stunden],0),_xlfn.XLOOKUP(B39,Sollarbeitszeit[Wochentag],Sollarbeitszeit[Stunden],0))</f>
        <v>0</v>
      </c>
      <c r="D39" s="1" t="str">
        <f>IF(_xlfn.XLOOKUP(A39,Feiertage[Datum],Feiertage[Feiertag],"kein Feiertag")&lt;&gt;"kein Feiertag","Feiertag",IF(Zeiterfassung!C39=0,"Wochenende","Arbeit"))</f>
        <v>Wochenende</v>
      </c>
      <c r="E39" s="9"/>
      <c r="F39" s="5"/>
      <c r="G39" s="5"/>
      <c r="H39" s="6" t="str">
        <f>IF(AND(F39&lt;&gt;"",G39&lt;&gt;""),_xlfn.XLOOKUP(J39,Pausenvorgaben[weniger als x Stunden],Pausenvorgaben[Pause],0.03125,1),"")</f>
        <v/>
      </c>
      <c r="I39" s="5"/>
      <c r="J39" s="6" t="str">
        <f t="shared" si="1"/>
        <v/>
      </c>
      <c r="K39" s="6">
        <f t="shared" si="2"/>
        <v>0</v>
      </c>
      <c r="L39" s="6">
        <f t="shared" si="3"/>
        <v>0</v>
      </c>
    </row>
    <row r="40" spans="1:12" x14ac:dyDescent="0.25">
      <c r="A40" s="4">
        <f t="shared" si="4"/>
        <v>43865</v>
      </c>
      <c r="B40" t="str">
        <f t="shared" si="0"/>
        <v>Montag</v>
      </c>
      <c r="C40" s="6">
        <f>IF(_xlfn.XLOOKUP(A40,Feiertage[Datum],Feiertage[Feiertag],"kein Feiertag")="kein Feiertag",_xlfn.XLOOKUP(Zeiterfassung!B40,Sollarbeitszeit[Wochentag],Sollarbeitszeit[Stunden],0),_xlfn.XLOOKUP(B40,Sollarbeitszeit[Wochentag],Sollarbeitszeit[Stunden],0))</f>
        <v>0.33333333333333331</v>
      </c>
      <c r="D40" s="1" t="str">
        <f>IF(_xlfn.XLOOKUP(A40,Feiertage[Datum],Feiertage[Feiertag],"kein Feiertag")&lt;&gt;"kein Feiertag","Feiertag",IF(Zeiterfassung!C40=0,"Wochenende","Arbeit"))</f>
        <v>Arbeit</v>
      </c>
      <c r="E40" s="9"/>
      <c r="F40" s="5">
        <v>0.33333333333333331</v>
      </c>
      <c r="G40" s="5">
        <v>0.75</v>
      </c>
      <c r="H40" s="6">
        <f>IF(AND(F40&lt;&gt;"",G40&lt;&gt;""),_xlfn.XLOOKUP(J40,Pausenvorgaben[weniger als x Stunden],Pausenvorgaben[Pause],0.03125,1),"")</f>
        <v>3.125E-2</v>
      </c>
      <c r="I40" s="5">
        <v>1.0416666666666666E-2</v>
      </c>
      <c r="J40" s="6">
        <f t="shared" si="1"/>
        <v>0.41666666666666669</v>
      </c>
      <c r="K40" s="6">
        <f t="shared" si="2"/>
        <v>0.375</v>
      </c>
      <c r="L40" s="6">
        <f t="shared" si="3"/>
        <v>4.1666666666666685E-2</v>
      </c>
    </row>
    <row r="41" spans="1:12" x14ac:dyDescent="0.25">
      <c r="A41" s="4">
        <f t="shared" si="4"/>
        <v>43866</v>
      </c>
      <c r="B41" t="str">
        <f t="shared" si="0"/>
        <v>Dienstag</v>
      </c>
      <c r="C41" s="6">
        <f>IF(_xlfn.XLOOKUP(A41,Feiertage[Datum],Feiertage[Feiertag],"kein Feiertag")="kein Feiertag",_xlfn.XLOOKUP(Zeiterfassung!B41,Sollarbeitszeit[Wochentag],Sollarbeitszeit[Stunden],0),_xlfn.XLOOKUP(B41,Sollarbeitszeit[Wochentag],Sollarbeitszeit[Stunden],0))</f>
        <v>0.33333333333333331</v>
      </c>
      <c r="D41" s="1" t="str">
        <f>IF(_xlfn.XLOOKUP(A41,Feiertage[Datum],Feiertage[Feiertag],"kein Feiertag")&lt;&gt;"kein Feiertag","Feiertag",IF(Zeiterfassung!C41=0,"Wochenende","Arbeit"))</f>
        <v>Arbeit</v>
      </c>
      <c r="E41" s="9" t="s">
        <v>23</v>
      </c>
      <c r="F41" s="5"/>
      <c r="G41" s="5"/>
      <c r="H41" s="6" t="str">
        <f>IF(AND(F41&lt;&gt;"",G41&lt;&gt;""),_xlfn.XLOOKUP(J41,Pausenvorgaben[weniger als x Stunden],Pausenvorgaben[Pause],0.03125,1),"")</f>
        <v/>
      </c>
      <c r="I41" s="5"/>
      <c r="J41" s="6" t="str">
        <f t="shared" si="1"/>
        <v/>
      </c>
      <c r="K41" s="6">
        <f t="shared" si="2"/>
        <v>0.33333333333333331</v>
      </c>
      <c r="L41" s="6">
        <f t="shared" si="3"/>
        <v>0</v>
      </c>
    </row>
    <row r="42" spans="1:12" x14ac:dyDescent="0.25">
      <c r="A42" s="4">
        <f t="shared" si="4"/>
        <v>43867</v>
      </c>
      <c r="B42" t="str">
        <f t="shared" si="0"/>
        <v>Mittwoch</v>
      </c>
      <c r="C42" s="6">
        <f>IF(_xlfn.XLOOKUP(A42,Feiertage[Datum],Feiertage[Feiertag],"kein Feiertag")="kein Feiertag",_xlfn.XLOOKUP(Zeiterfassung!B42,Sollarbeitszeit[Wochentag],Sollarbeitszeit[Stunden],0),_xlfn.XLOOKUP(B42,Sollarbeitszeit[Wochentag],Sollarbeitszeit[Stunden],0))</f>
        <v>0.33333333333333331</v>
      </c>
      <c r="D42" s="1" t="str">
        <f>IF(_xlfn.XLOOKUP(A42,Feiertage[Datum],Feiertage[Feiertag],"kein Feiertag")&lt;&gt;"kein Feiertag","Feiertag",IF(Zeiterfassung!C42=0,"Wochenende","Arbeit"))</f>
        <v>Arbeit</v>
      </c>
      <c r="E42" s="9" t="s">
        <v>24</v>
      </c>
      <c r="F42" s="5"/>
      <c r="G42" s="5"/>
      <c r="H42" s="6" t="str">
        <f>IF(AND(F42&lt;&gt;"",G42&lt;&gt;""),_xlfn.XLOOKUP(J42,Pausenvorgaben[weniger als x Stunden],Pausenvorgaben[Pause],0.03125,1),"")</f>
        <v/>
      </c>
      <c r="I42" s="5"/>
      <c r="J42" s="6" t="str">
        <f t="shared" si="1"/>
        <v/>
      </c>
      <c r="K42" s="6">
        <f t="shared" si="2"/>
        <v>0.33333333333333331</v>
      </c>
      <c r="L42" s="6">
        <f t="shared" si="3"/>
        <v>0</v>
      </c>
    </row>
    <row r="43" spans="1:12" x14ac:dyDescent="0.25">
      <c r="A43" s="4">
        <f t="shared" si="4"/>
        <v>43868</v>
      </c>
      <c r="B43" t="str">
        <f t="shared" si="0"/>
        <v>Donnerstag</v>
      </c>
      <c r="C43" s="6">
        <f>IF(_xlfn.XLOOKUP(A43,Feiertage[Datum],Feiertage[Feiertag],"kein Feiertag")="kein Feiertag",_xlfn.XLOOKUP(Zeiterfassung!B43,Sollarbeitszeit[Wochentag],Sollarbeitszeit[Stunden],0),_xlfn.XLOOKUP(B43,Sollarbeitszeit[Wochentag],Sollarbeitszeit[Stunden],0))</f>
        <v>0.33333333333333331</v>
      </c>
      <c r="D43" s="1" t="str">
        <f>IF(_xlfn.XLOOKUP(A43,Feiertage[Datum],Feiertage[Feiertag],"kein Feiertag")&lt;&gt;"kein Feiertag","Feiertag",IF(Zeiterfassung!C43=0,"Wochenende","Arbeit"))</f>
        <v>Arbeit</v>
      </c>
      <c r="E43" s="9"/>
      <c r="F43" s="5"/>
      <c r="G43" s="5"/>
      <c r="H43" s="6" t="str">
        <f>IF(AND(F43&lt;&gt;"",G43&lt;&gt;""),_xlfn.XLOOKUP(J43,Pausenvorgaben[weniger als x Stunden],Pausenvorgaben[Pause],0.03125,1),"")</f>
        <v/>
      </c>
      <c r="I43" s="5"/>
      <c r="J43" s="6" t="str">
        <f t="shared" si="1"/>
        <v/>
      </c>
      <c r="K43" s="6" t="str">
        <f t="shared" si="2"/>
        <v/>
      </c>
      <c r="L43" s="6" t="str">
        <f t="shared" si="3"/>
        <v/>
      </c>
    </row>
    <row r="44" spans="1:12" x14ac:dyDescent="0.25">
      <c r="A44" s="4">
        <f t="shared" si="4"/>
        <v>43869</v>
      </c>
      <c r="B44" t="str">
        <f t="shared" si="0"/>
        <v>Freitag</v>
      </c>
      <c r="C44" s="6">
        <f>IF(_xlfn.XLOOKUP(A44,Feiertage[Datum],Feiertage[Feiertag],"kein Feiertag")="kein Feiertag",_xlfn.XLOOKUP(Zeiterfassung!B44,Sollarbeitszeit[Wochentag],Sollarbeitszeit[Stunden],0),_xlfn.XLOOKUP(B44,Sollarbeitszeit[Wochentag],Sollarbeitszeit[Stunden],0))</f>
        <v>0.33333333333333331</v>
      </c>
      <c r="D44" s="1" t="str">
        <f>IF(_xlfn.XLOOKUP(A44,Feiertage[Datum],Feiertage[Feiertag],"kein Feiertag")&lt;&gt;"kein Feiertag","Feiertag",IF(Zeiterfassung!C44=0,"Wochenende","Arbeit"))</f>
        <v>Arbeit</v>
      </c>
      <c r="E44" s="9"/>
      <c r="F44" s="5"/>
      <c r="G44" s="5"/>
      <c r="H44" s="6" t="str">
        <f>IF(AND(F44&lt;&gt;"",G44&lt;&gt;""),_xlfn.XLOOKUP(J44,Pausenvorgaben[weniger als x Stunden],Pausenvorgaben[Pause],0.03125,1),"")</f>
        <v/>
      </c>
      <c r="I44" s="5"/>
      <c r="J44" s="6" t="str">
        <f t="shared" si="1"/>
        <v/>
      </c>
      <c r="K44" s="6" t="str">
        <f t="shared" si="2"/>
        <v/>
      </c>
      <c r="L44" s="6" t="str">
        <f t="shared" si="3"/>
        <v/>
      </c>
    </row>
    <row r="45" spans="1:12" x14ac:dyDescent="0.25">
      <c r="A45" s="4">
        <f t="shared" si="4"/>
        <v>43870</v>
      </c>
      <c r="B45" t="str">
        <f t="shared" si="0"/>
        <v>Samstag</v>
      </c>
      <c r="C45" s="6">
        <f>IF(_xlfn.XLOOKUP(A45,Feiertage[Datum],Feiertage[Feiertag],"kein Feiertag")="kein Feiertag",_xlfn.XLOOKUP(Zeiterfassung!B45,Sollarbeitszeit[Wochentag],Sollarbeitszeit[Stunden],0),_xlfn.XLOOKUP(B45,Sollarbeitszeit[Wochentag],Sollarbeitszeit[Stunden],0))</f>
        <v>0</v>
      </c>
      <c r="D45" s="1" t="str">
        <f>IF(_xlfn.XLOOKUP(A45,Feiertage[Datum],Feiertage[Feiertag],"kein Feiertag")&lt;&gt;"kein Feiertag","Feiertag",IF(Zeiterfassung!C45=0,"Wochenende","Arbeit"))</f>
        <v>Wochenende</v>
      </c>
      <c r="E45" s="9"/>
      <c r="F45" s="5"/>
      <c r="G45" s="5"/>
      <c r="H45" s="6" t="str">
        <f>IF(AND(F45&lt;&gt;"",G45&lt;&gt;""),_xlfn.XLOOKUP(J45,Pausenvorgaben[weniger als x Stunden],Pausenvorgaben[Pause],0.03125,1),"")</f>
        <v/>
      </c>
      <c r="I45" s="5"/>
      <c r="J45" s="6" t="str">
        <f t="shared" si="1"/>
        <v/>
      </c>
      <c r="K45" s="6">
        <f t="shared" si="2"/>
        <v>0</v>
      </c>
      <c r="L45" s="6">
        <f t="shared" si="3"/>
        <v>0</v>
      </c>
    </row>
    <row r="46" spans="1:12" x14ac:dyDescent="0.25">
      <c r="A46" s="4">
        <f t="shared" si="4"/>
        <v>43871</v>
      </c>
      <c r="B46" t="str">
        <f t="shared" si="0"/>
        <v>Sonntag</v>
      </c>
      <c r="C46" s="6">
        <f>IF(_xlfn.XLOOKUP(A46,Feiertage[Datum],Feiertage[Feiertag],"kein Feiertag")="kein Feiertag",_xlfn.XLOOKUP(Zeiterfassung!B46,Sollarbeitszeit[Wochentag],Sollarbeitszeit[Stunden],0),_xlfn.XLOOKUP(B46,Sollarbeitszeit[Wochentag],Sollarbeitszeit[Stunden],0))</f>
        <v>0</v>
      </c>
      <c r="D46" s="1" t="str">
        <f>IF(_xlfn.XLOOKUP(A46,Feiertage[Datum],Feiertage[Feiertag],"kein Feiertag")&lt;&gt;"kein Feiertag","Feiertag",IF(Zeiterfassung!C46=0,"Wochenende","Arbeit"))</f>
        <v>Wochenende</v>
      </c>
      <c r="E46" s="9"/>
      <c r="F46" s="5"/>
      <c r="G46" s="5"/>
      <c r="H46" s="6" t="str">
        <f>IF(AND(F46&lt;&gt;"",G46&lt;&gt;""),_xlfn.XLOOKUP(J46,Pausenvorgaben[weniger als x Stunden],Pausenvorgaben[Pause],0.03125,1),"")</f>
        <v/>
      </c>
      <c r="I46" s="5"/>
      <c r="J46" s="6" t="str">
        <f t="shared" si="1"/>
        <v/>
      </c>
      <c r="K46" s="6">
        <f t="shared" si="2"/>
        <v>0</v>
      </c>
      <c r="L46" s="6">
        <f t="shared" si="3"/>
        <v>0</v>
      </c>
    </row>
    <row r="47" spans="1:12" x14ac:dyDescent="0.25">
      <c r="A47" s="4">
        <f t="shared" si="4"/>
        <v>43872</v>
      </c>
      <c r="B47" t="str">
        <f t="shared" si="0"/>
        <v>Montag</v>
      </c>
      <c r="C47" s="6">
        <f>IF(_xlfn.XLOOKUP(A47,Feiertage[Datum],Feiertage[Feiertag],"kein Feiertag")="kein Feiertag",_xlfn.XLOOKUP(Zeiterfassung!B47,Sollarbeitszeit[Wochentag],Sollarbeitszeit[Stunden],0),_xlfn.XLOOKUP(B47,Sollarbeitszeit[Wochentag],Sollarbeitszeit[Stunden],0))</f>
        <v>0.33333333333333331</v>
      </c>
      <c r="D47" s="1" t="str">
        <f>IF(_xlfn.XLOOKUP(A47,Feiertage[Datum],Feiertage[Feiertag],"kein Feiertag")&lt;&gt;"kein Feiertag","Feiertag",IF(Zeiterfassung!C47=0,"Wochenende","Arbeit"))</f>
        <v>Arbeit</v>
      </c>
      <c r="E47" s="9"/>
      <c r="F47" s="5"/>
      <c r="G47" s="5"/>
      <c r="H47" s="6" t="str">
        <f>IF(AND(F47&lt;&gt;"",G47&lt;&gt;""),_xlfn.XLOOKUP(J47,Pausenvorgaben[weniger als x Stunden],Pausenvorgaben[Pause],0.03125,1),"")</f>
        <v/>
      </c>
      <c r="I47" s="5"/>
      <c r="J47" s="6" t="str">
        <f t="shared" si="1"/>
        <v/>
      </c>
      <c r="K47" s="6" t="str">
        <f t="shared" si="2"/>
        <v/>
      </c>
      <c r="L47" s="6" t="str">
        <f t="shared" si="3"/>
        <v/>
      </c>
    </row>
    <row r="48" spans="1:12" x14ac:dyDescent="0.25">
      <c r="A48" s="4">
        <f t="shared" si="4"/>
        <v>43873</v>
      </c>
      <c r="B48" t="str">
        <f t="shared" si="0"/>
        <v>Dienstag</v>
      </c>
      <c r="C48" s="6">
        <f>IF(_xlfn.XLOOKUP(A48,Feiertage[Datum],Feiertage[Feiertag],"kein Feiertag")="kein Feiertag",_xlfn.XLOOKUP(Zeiterfassung!B48,Sollarbeitszeit[Wochentag],Sollarbeitszeit[Stunden],0),_xlfn.XLOOKUP(B48,Sollarbeitszeit[Wochentag],Sollarbeitszeit[Stunden],0))</f>
        <v>0.33333333333333331</v>
      </c>
      <c r="D48" s="1" t="str">
        <f>IF(_xlfn.XLOOKUP(A48,Feiertage[Datum],Feiertage[Feiertag],"kein Feiertag")&lt;&gt;"kein Feiertag","Feiertag",IF(Zeiterfassung!C48=0,"Wochenende","Arbeit"))</f>
        <v>Arbeit</v>
      </c>
      <c r="E48" s="9"/>
      <c r="F48" s="5"/>
      <c r="G48" s="5"/>
      <c r="H48" s="6" t="str">
        <f>IF(AND(F48&lt;&gt;"",G48&lt;&gt;""),_xlfn.XLOOKUP(J48,Pausenvorgaben[weniger als x Stunden],Pausenvorgaben[Pause],0.03125,1),"")</f>
        <v/>
      </c>
      <c r="I48" s="5"/>
      <c r="J48" s="6" t="str">
        <f t="shared" si="1"/>
        <v/>
      </c>
      <c r="K48" s="6" t="str">
        <f t="shared" si="2"/>
        <v/>
      </c>
      <c r="L48" s="6" t="str">
        <f t="shared" si="3"/>
        <v/>
      </c>
    </row>
    <row r="49" spans="1:12" x14ac:dyDescent="0.25">
      <c r="A49" s="4">
        <f t="shared" si="4"/>
        <v>43874</v>
      </c>
      <c r="B49" t="str">
        <f t="shared" si="0"/>
        <v>Mittwoch</v>
      </c>
      <c r="C49" s="6">
        <f>IF(_xlfn.XLOOKUP(A49,Feiertage[Datum],Feiertage[Feiertag],"kein Feiertag")="kein Feiertag",_xlfn.XLOOKUP(Zeiterfassung!B49,Sollarbeitszeit[Wochentag],Sollarbeitszeit[Stunden],0),_xlfn.XLOOKUP(B49,Sollarbeitszeit[Wochentag],Sollarbeitszeit[Stunden],0))</f>
        <v>0.33333333333333331</v>
      </c>
      <c r="D49" s="1" t="str">
        <f>IF(_xlfn.XLOOKUP(A49,Feiertage[Datum],Feiertage[Feiertag],"kein Feiertag")&lt;&gt;"kein Feiertag","Feiertag",IF(Zeiterfassung!C49=0,"Wochenende","Arbeit"))</f>
        <v>Arbeit</v>
      </c>
      <c r="E49" s="9"/>
      <c r="F49" s="5"/>
      <c r="G49" s="5"/>
      <c r="H49" s="6" t="str">
        <f>IF(AND(F49&lt;&gt;"",G49&lt;&gt;""),_xlfn.XLOOKUP(J49,Pausenvorgaben[weniger als x Stunden],Pausenvorgaben[Pause],0.03125,1),"")</f>
        <v/>
      </c>
      <c r="I49" s="5"/>
      <c r="J49" s="6" t="str">
        <f t="shared" si="1"/>
        <v/>
      </c>
      <c r="K49" s="6" t="str">
        <f t="shared" si="2"/>
        <v/>
      </c>
      <c r="L49" s="6" t="str">
        <f t="shared" si="3"/>
        <v/>
      </c>
    </row>
    <row r="50" spans="1:12" x14ac:dyDescent="0.25">
      <c r="A50" s="4">
        <f t="shared" si="4"/>
        <v>43875</v>
      </c>
      <c r="B50" t="str">
        <f t="shared" si="0"/>
        <v>Donnerstag</v>
      </c>
      <c r="C50" s="6">
        <f>IF(_xlfn.XLOOKUP(A50,Feiertage[Datum],Feiertage[Feiertag],"kein Feiertag")="kein Feiertag",_xlfn.XLOOKUP(Zeiterfassung!B50,Sollarbeitszeit[Wochentag],Sollarbeitszeit[Stunden],0),_xlfn.XLOOKUP(B50,Sollarbeitszeit[Wochentag],Sollarbeitszeit[Stunden],0))</f>
        <v>0.33333333333333331</v>
      </c>
      <c r="D50" s="1" t="str">
        <f>IF(_xlfn.XLOOKUP(A50,Feiertage[Datum],Feiertage[Feiertag],"kein Feiertag")&lt;&gt;"kein Feiertag","Feiertag",IF(Zeiterfassung!C50=0,"Wochenende","Arbeit"))</f>
        <v>Arbeit</v>
      </c>
      <c r="E50" s="9"/>
      <c r="F50" s="5"/>
      <c r="G50" s="5"/>
      <c r="H50" s="6" t="str">
        <f>IF(AND(F50&lt;&gt;"",G50&lt;&gt;""),_xlfn.XLOOKUP(J50,Pausenvorgaben[weniger als x Stunden],Pausenvorgaben[Pause],0.03125,1),"")</f>
        <v/>
      </c>
      <c r="I50" s="5"/>
      <c r="J50" s="6" t="str">
        <f t="shared" si="1"/>
        <v/>
      </c>
      <c r="K50" s="6" t="str">
        <f t="shared" si="2"/>
        <v/>
      </c>
      <c r="L50" s="6" t="str">
        <f t="shared" si="3"/>
        <v/>
      </c>
    </row>
    <row r="51" spans="1:12" x14ac:dyDescent="0.25">
      <c r="A51" s="4">
        <f t="shared" si="4"/>
        <v>43876</v>
      </c>
      <c r="B51" t="str">
        <f t="shared" si="0"/>
        <v>Freitag</v>
      </c>
      <c r="C51" s="6">
        <f>IF(_xlfn.XLOOKUP(A51,Feiertage[Datum],Feiertage[Feiertag],"kein Feiertag")="kein Feiertag",_xlfn.XLOOKUP(Zeiterfassung!B51,Sollarbeitszeit[Wochentag],Sollarbeitszeit[Stunden],0),_xlfn.XLOOKUP(B51,Sollarbeitszeit[Wochentag],Sollarbeitszeit[Stunden],0))</f>
        <v>0.33333333333333331</v>
      </c>
      <c r="D51" s="1" t="str">
        <f>IF(_xlfn.XLOOKUP(A51,Feiertage[Datum],Feiertage[Feiertag],"kein Feiertag")&lt;&gt;"kein Feiertag","Feiertag",IF(Zeiterfassung!C51=0,"Wochenende","Arbeit"))</f>
        <v>Arbeit</v>
      </c>
      <c r="E51" s="9"/>
      <c r="F51" s="5"/>
      <c r="G51" s="5"/>
      <c r="H51" s="6" t="str">
        <f>IF(AND(F51&lt;&gt;"",G51&lt;&gt;""),_xlfn.XLOOKUP(J51,Pausenvorgaben[weniger als x Stunden],Pausenvorgaben[Pause],0.03125,1),"")</f>
        <v/>
      </c>
      <c r="I51" s="5"/>
      <c r="J51" s="6" t="str">
        <f t="shared" si="1"/>
        <v/>
      </c>
      <c r="K51" s="6" t="str">
        <f t="shared" si="2"/>
        <v/>
      </c>
      <c r="L51" s="6" t="str">
        <f t="shared" si="3"/>
        <v/>
      </c>
    </row>
    <row r="52" spans="1:12" x14ac:dyDescent="0.25">
      <c r="A52" s="4">
        <f t="shared" si="4"/>
        <v>43877</v>
      </c>
      <c r="B52" t="str">
        <f t="shared" si="0"/>
        <v>Samstag</v>
      </c>
      <c r="C52" s="6">
        <f>IF(_xlfn.XLOOKUP(A52,Feiertage[Datum],Feiertage[Feiertag],"kein Feiertag")="kein Feiertag",_xlfn.XLOOKUP(Zeiterfassung!B52,Sollarbeitszeit[Wochentag],Sollarbeitszeit[Stunden],0),_xlfn.XLOOKUP(B52,Sollarbeitszeit[Wochentag],Sollarbeitszeit[Stunden],0))</f>
        <v>0</v>
      </c>
      <c r="D52" s="1" t="str">
        <f>IF(_xlfn.XLOOKUP(A52,Feiertage[Datum],Feiertage[Feiertag],"kein Feiertag")&lt;&gt;"kein Feiertag","Feiertag",IF(Zeiterfassung!C52=0,"Wochenende","Arbeit"))</f>
        <v>Wochenende</v>
      </c>
      <c r="E52" s="9"/>
      <c r="F52" s="5"/>
      <c r="G52" s="5"/>
      <c r="H52" s="6" t="str">
        <f>IF(AND(F52&lt;&gt;"",G52&lt;&gt;""),_xlfn.XLOOKUP(J52,Pausenvorgaben[weniger als x Stunden],Pausenvorgaben[Pause],0.03125,1),"")</f>
        <v/>
      </c>
      <c r="I52" s="5"/>
      <c r="J52" s="6" t="str">
        <f t="shared" si="1"/>
        <v/>
      </c>
      <c r="K52" s="6">
        <f t="shared" si="2"/>
        <v>0</v>
      </c>
      <c r="L52" s="6">
        <f t="shared" si="3"/>
        <v>0</v>
      </c>
    </row>
    <row r="53" spans="1:12" x14ac:dyDescent="0.25">
      <c r="A53" s="4">
        <f t="shared" si="4"/>
        <v>43878</v>
      </c>
      <c r="B53" t="str">
        <f t="shared" si="0"/>
        <v>Sonntag</v>
      </c>
      <c r="C53" s="6">
        <f>IF(_xlfn.XLOOKUP(A53,Feiertage[Datum],Feiertage[Feiertag],"kein Feiertag")="kein Feiertag",_xlfn.XLOOKUP(Zeiterfassung!B53,Sollarbeitszeit[Wochentag],Sollarbeitszeit[Stunden],0),_xlfn.XLOOKUP(B53,Sollarbeitszeit[Wochentag],Sollarbeitszeit[Stunden],0))</f>
        <v>0</v>
      </c>
      <c r="D53" s="1" t="str">
        <f>IF(_xlfn.XLOOKUP(A53,Feiertage[Datum],Feiertage[Feiertag],"kein Feiertag")&lt;&gt;"kein Feiertag","Feiertag",IF(Zeiterfassung!C53=0,"Wochenende","Arbeit"))</f>
        <v>Wochenende</v>
      </c>
      <c r="E53" s="9"/>
      <c r="F53" s="5"/>
      <c r="G53" s="5"/>
      <c r="H53" s="6" t="str">
        <f>IF(AND(F53&lt;&gt;"",G53&lt;&gt;""),_xlfn.XLOOKUP(J53,Pausenvorgaben[weniger als x Stunden],Pausenvorgaben[Pause],0.03125,1),"")</f>
        <v/>
      </c>
      <c r="I53" s="5"/>
      <c r="J53" s="6" t="str">
        <f t="shared" si="1"/>
        <v/>
      </c>
      <c r="K53" s="6">
        <f t="shared" si="2"/>
        <v>0</v>
      </c>
      <c r="L53" s="6">
        <f t="shared" si="3"/>
        <v>0</v>
      </c>
    </row>
    <row r="54" spans="1:12" x14ac:dyDescent="0.25">
      <c r="A54" s="4">
        <f t="shared" si="4"/>
        <v>43879</v>
      </c>
      <c r="B54" t="str">
        <f t="shared" si="0"/>
        <v>Montag</v>
      </c>
      <c r="C54" s="6">
        <f>IF(_xlfn.XLOOKUP(A54,Feiertage[Datum],Feiertage[Feiertag],"kein Feiertag")="kein Feiertag",_xlfn.XLOOKUP(Zeiterfassung!B54,Sollarbeitszeit[Wochentag],Sollarbeitszeit[Stunden],0),_xlfn.XLOOKUP(B54,Sollarbeitszeit[Wochentag],Sollarbeitszeit[Stunden],0))</f>
        <v>0.33333333333333331</v>
      </c>
      <c r="D54" s="1" t="str">
        <f>IF(_xlfn.XLOOKUP(A54,Feiertage[Datum],Feiertage[Feiertag],"kein Feiertag")&lt;&gt;"kein Feiertag","Feiertag",IF(Zeiterfassung!C54=0,"Wochenende","Arbeit"))</f>
        <v>Arbeit</v>
      </c>
      <c r="E54" s="9"/>
      <c r="F54" s="5"/>
      <c r="G54" s="5"/>
      <c r="H54" s="6" t="str">
        <f>IF(AND(F54&lt;&gt;"",G54&lt;&gt;""),_xlfn.XLOOKUP(J54,Pausenvorgaben[weniger als x Stunden],Pausenvorgaben[Pause],0.03125,1),"")</f>
        <v/>
      </c>
      <c r="I54" s="5"/>
      <c r="J54" s="6" t="str">
        <f t="shared" si="1"/>
        <v/>
      </c>
      <c r="K54" s="6" t="str">
        <f t="shared" si="2"/>
        <v/>
      </c>
      <c r="L54" s="6" t="str">
        <f t="shared" si="3"/>
        <v/>
      </c>
    </row>
    <row r="55" spans="1:12" x14ac:dyDescent="0.25">
      <c r="A55" s="4">
        <f t="shared" si="4"/>
        <v>43880</v>
      </c>
      <c r="B55" t="str">
        <f t="shared" si="0"/>
        <v>Dienstag</v>
      </c>
      <c r="C55" s="6">
        <f>IF(_xlfn.XLOOKUP(A55,Feiertage[Datum],Feiertage[Feiertag],"kein Feiertag")="kein Feiertag",_xlfn.XLOOKUP(Zeiterfassung!B55,Sollarbeitszeit[Wochentag],Sollarbeitszeit[Stunden],0),_xlfn.XLOOKUP(B55,Sollarbeitszeit[Wochentag],Sollarbeitszeit[Stunden],0))</f>
        <v>0.33333333333333331</v>
      </c>
      <c r="D55" s="1" t="str">
        <f>IF(_xlfn.XLOOKUP(A55,Feiertage[Datum],Feiertage[Feiertag],"kein Feiertag")&lt;&gt;"kein Feiertag","Feiertag",IF(Zeiterfassung!C55=0,"Wochenende","Arbeit"))</f>
        <v>Arbeit</v>
      </c>
      <c r="E55" s="9"/>
      <c r="F55" s="5"/>
      <c r="G55" s="5"/>
      <c r="H55" s="6" t="str">
        <f>IF(AND(F55&lt;&gt;"",G55&lt;&gt;""),_xlfn.XLOOKUP(J55,Pausenvorgaben[weniger als x Stunden],Pausenvorgaben[Pause],0.03125,1),"")</f>
        <v/>
      </c>
      <c r="I55" s="5"/>
      <c r="J55" s="6" t="str">
        <f t="shared" si="1"/>
        <v/>
      </c>
      <c r="K55" s="6" t="str">
        <f t="shared" si="2"/>
        <v/>
      </c>
      <c r="L55" s="6" t="str">
        <f t="shared" si="3"/>
        <v/>
      </c>
    </row>
    <row r="56" spans="1:12" x14ac:dyDescent="0.25">
      <c r="A56" s="4">
        <f t="shared" si="4"/>
        <v>43881</v>
      </c>
      <c r="B56" t="str">
        <f t="shared" si="0"/>
        <v>Mittwoch</v>
      </c>
      <c r="C56" s="6">
        <f>IF(_xlfn.XLOOKUP(A56,Feiertage[Datum],Feiertage[Feiertag],"kein Feiertag")="kein Feiertag",_xlfn.XLOOKUP(Zeiterfassung!B56,Sollarbeitszeit[Wochentag],Sollarbeitszeit[Stunden],0),_xlfn.XLOOKUP(B56,Sollarbeitszeit[Wochentag],Sollarbeitszeit[Stunden],0))</f>
        <v>0.33333333333333331</v>
      </c>
      <c r="D56" s="1" t="str">
        <f>IF(_xlfn.XLOOKUP(A56,Feiertage[Datum],Feiertage[Feiertag],"kein Feiertag")&lt;&gt;"kein Feiertag","Feiertag",IF(Zeiterfassung!C56=0,"Wochenende","Arbeit"))</f>
        <v>Arbeit</v>
      </c>
      <c r="E56" s="9"/>
      <c r="F56" s="5"/>
      <c r="G56" s="5"/>
      <c r="H56" s="6" t="str">
        <f>IF(AND(F56&lt;&gt;"",G56&lt;&gt;""),_xlfn.XLOOKUP(J56,Pausenvorgaben[weniger als x Stunden],Pausenvorgaben[Pause],0.03125,1),"")</f>
        <v/>
      </c>
      <c r="I56" s="5"/>
      <c r="J56" s="6" t="str">
        <f t="shared" si="1"/>
        <v/>
      </c>
      <c r="K56" s="6" t="str">
        <f t="shared" si="2"/>
        <v/>
      </c>
      <c r="L56" s="6" t="str">
        <f t="shared" si="3"/>
        <v/>
      </c>
    </row>
    <row r="57" spans="1:12" x14ac:dyDescent="0.25">
      <c r="A57" s="4">
        <f t="shared" si="4"/>
        <v>43882</v>
      </c>
      <c r="B57" t="str">
        <f t="shared" si="0"/>
        <v>Donnerstag</v>
      </c>
      <c r="C57" s="6">
        <f>IF(_xlfn.XLOOKUP(A57,Feiertage[Datum],Feiertage[Feiertag],"kein Feiertag")="kein Feiertag",_xlfn.XLOOKUP(Zeiterfassung!B57,Sollarbeitszeit[Wochentag],Sollarbeitszeit[Stunden],0),_xlfn.XLOOKUP(B57,Sollarbeitszeit[Wochentag],Sollarbeitszeit[Stunden],0))</f>
        <v>0.33333333333333331</v>
      </c>
      <c r="D57" s="1" t="str">
        <f>IF(_xlfn.XLOOKUP(A57,Feiertage[Datum],Feiertage[Feiertag],"kein Feiertag")&lt;&gt;"kein Feiertag","Feiertag",IF(Zeiterfassung!C57=0,"Wochenende","Arbeit"))</f>
        <v>Arbeit</v>
      </c>
      <c r="E57" s="9"/>
      <c r="F57" s="5"/>
      <c r="G57" s="5"/>
      <c r="H57" s="6" t="str">
        <f>IF(AND(F57&lt;&gt;"",G57&lt;&gt;""),_xlfn.XLOOKUP(J57,Pausenvorgaben[weniger als x Stunden],Pausenvorgaben[Pause],0.03125,1),"")</f>
        <v/>
      </c>
      <c r="I57" s="5"/>
      <c r="J57" s="6" t="str">
        <f t="shared" si="1"/>
        <v/>
      </c>
      <c r="K57" s="6" t="str">
        <f t="shared" si="2"/>
        <v/>
      </c>
      <c r="L57" s="6" t="str">
        <f t="shared" si="3"/>
        <v/>
      </c>
    </row>
    <row r="58" spans="1:12" x14ac:dyDescent="0.25">
      <c r="A58" s="4">
        <f t="shared" si="4"/>
        <v>43883</v>
      </c>
      <c r="B58" t="str">
        <f t="shared" si="0"/>
        <v>Freitag</v>
      </c>
      <c r="C58" s="6">
        <f>IF(_xlfn.XLOOKUP(A58,Feiertage[Datum],Feiertage[Feiertag],"kein Feiertag")="kein Feiertag",_xlfn.XLOOKUP(Zeiterfassung!B58,Sollarbeitszeit[Wochentag],Sollarbeitszeit[Stunden],0),_xlfn.XLOOKUP(B58,Sollarbeitszeit[Wochentag],Sollarbeitszeit[Stunden],0))</f>
        <v>0.33333333333333331</v>
      </c>
      <c r="D58" s="1" t="str">
        <f>IF(_xlfn.XLOOKUP(A58,Feiertage[Datum],Feiertage[Feiertag],"kein Feiertag")&lt;&gt;"kein Feiertag","Feiertag",IF(Zeiterfassung!C58=0,"Wochenende","Arbeit"))</f>
        <v>Arbeit</v>
      </c>
      <c r="E58" s="9"/>
      <c r="F58" s="5"/>
      <c r="G58" s="5"/>
      <c r="H58" s="6" t="str">
        <f>IF(AND(F58&lt;&gt;"",G58&lt;&gt;""),_xlfn.XLOOKUP(J58,Pausenvorgaben[weniger als x Stunden],Pausenvorgaben[Pause],0.03125,1),"")</f>
        <v/>
      </c>
      <c r="I58" s="5"/>
      <c r="J58" s="6" t="str">
        <f t="shared" si="1"/>
        <v/>
      </c>
      <c r="K58" s="6" t="str">
        <f t="shared" si="2"/>
        <v/>
      </c>
      <c r="L58" s="6" t="str">
        <f t="shared" si="3"/>
        <v/>
      </c>
    </row>
    <row r="59" spans="1:12" x14ac:dyDescent="0.25">
      <c r="A59" s="4">
        <f t="shared" si="4"/>
        <v>43884</v>
      </c>
      <c r="B59" t="str">
        <f t="shared" si="0"/>
        <v>Samstag</v>
      </c>
      <c r="C59" s="6">
        <f>IF(_xlfn.XLOOKUP(A59,Feiertage[Datum],Feiertage[Feiertag],"kein Feiertag")="kein Feiertag",_xlfn.XLOOKUP(Zeiterfassung!B59,Sollarbeitszeit[Wochentag],Sollarbeitszeit[Stunden],0),_xlfn.XLOOKUP(B59,Sollarbeitszeit[Wochentag],Sollarbeitszeit[Stunden],0))</f>
        <v>0</v>
      </c>
      <c r="D59" s="1" t="str">
        <f>IF(_xlfn.XLOOKUP(A59,Feiertage[Datum],Feiertage[Feiertag],"kein Feiertag")&lt;&gt;"kein Feiertag","Feiertag",IF(Zeiterfassung!C59=0,"Wochenende","Arbeit"))</f>
        <v>Wochenende</v>
      </c>
      <c r="E59" s="9"/>
      <c r="F59" s="5"/>
      <c r="G59" s="5"/>
      <c r="H59" s="6" t="str">
        <f>IF(AND(F59&lt;&gt;"",G59&lt;&gt;""),_xlfn.XLOOKUP(J59,Pausenvorgaben[weniger als x Stunden],Pausenvorgaben[Pause],0.03125,1),"")</f>
        <v/>
      </c>
      <c r="I59" s="5"/>
      <c r="J59" s="6" t="str">
        <f t="shared" si="1"/>
        <v/>
      </c>
      <c r="K59" s="6">
        <f t="shared" si="2"/>
        <v>0</v>
      </c>
      <c r="L59" s="6">
        <f t="shared" si="3"/>
        <v>0</v>
      </c>
    </row>
    <row r="60" spans="1:12" x14ac:dyDescent="0.25">
      <c r="A60" s="4">
        <f t="shared" si="4"/>
        <v>43885</v>
      </c>
      <c r="B60" t="str">
        <f t="shared" si="0"/>
        <v>Sonntag</v>
      </c>
      <c r="C60" s="6">
        <f>IF(_xlfn.XLOOKUP(A60,Feiertage[Datum],Feiertage[Feiertag],"kein Feiertag")="kein Feiertag",_xlfn.XLOOKUP(Zeiterfassung!B60,Sollarbeitszeit[Wochentag],Sollarbeitszeit[Stunden],0),_xlfn.XLOOKUP(B60,Sollarbeitszeit[Wochentag],Sollarbeitszeit[Stunden],0))</f>
        <v>0</v>
      </c>
      <c r="D60" s="1" t="str">
        <f>IF(_xlfn.XLOOKUP(A60,Feiertage[Datum],Feiertage[Feiertag],"kein Feiertag")&lt;&gt;"kein Feiertag","Feiertag",IF(Zeiterfassung!C60=0,"Wochenende","Arbeit"))</f>
        <v>Wochenende</v>
      </c>
      <c r="E60" s="9"/>
      <c r="F60" s="5"/>
      <c r="G60" s="5"/>
      <c r="H60" s="6" t="str">
        <f>IF(AND(F60&lt;&gt;"",G60&lt;&gt;""),_xlfn.XLOOKUP(J60,Pausenvorgaben[weniger als x Stunden],Pausenvorgaben[Pause],0.03125,1),"")</f>
        <v/>
      </c>
      <c r="I60" s="5"/>
      <c r="J60" s="6" t="str">
        <f t="shared" si="1"/>
        <v/>
      </c>
      <c r="K60" s="6">
        <f t="shared" si="2"/>
        <v>0</v>
      </c>
      <c r="L60" s="6">
        <f t="shared" si="3"/>
        <v>0</v>
      </c>
    </row>
    <row r="61" spans="1:12" x14ac:dyDescent="0.25">
      <c r="A61" s="4">
        <f t="shared" si="4"/>
        <v>43886</v>
      </c>
      <c r="B61" t="str">
        <f t="shared" si="0"/>
        <v>Montag</v>
      </c>
      <c r="C61" s="6">
        <f>IF(_xlfn.XLOOKUP(A61,Feiertage[Datum],Feiertage[Feiertag],"kein Feiertag")="kein Feiertag",_xlfn.XLOOKUP(Zeiterfassung!B61,Sollarbeitszeit[Wochentag],Sollarbeitszeit[Stunden],0),_xlfn.XLOOKUP(B61,Sollarbeitszeit[Wochentag],Sollarbeitszeit[Stunden],0))</f>
        <v>0.33333333333333331</v>
      </c>
      <c r="D61" s="1" t="str">
        <f>IF(_xlfn.XLOOKUP(A61,Feiertage[Datum],Feiertage[Feiertag],"kein Feiertag")&lt;&gt;"kein Feiertag","Feiertag",IF(Zeiterfassung!C61=0,"Wochenende","Arbeit"))</f>
        <v>Arbeit</v>
      </c>
      <c r="E61" s="9"/>
      <c r="F61" s="5"/>
      <c r="G61" s="5"/>
      <c r="H61" s="6" t="str">
        <f>IF(AND(F61&lt;&gt;"",G61&lt;&gt;""),_xlfn.XLOOKUP(J61,Pausenvorgaben[weniger als x Stunden],Pausenvorgaben[Pause],0.03125,1),"")</f>
        <v/>
      </c>
      <c r="I61" s="5"/>
      <c r="J61" s="6" t="str">
        <f t="shared" si="1"/>
        <v/>
      </c>
      <c r="K61" s="6" t="str">
        <f t="shared" si="2"/>
        <v/>
      </c>
      <c r="L61" s="6" t="str">
        <f t="shared" si="3"/>
        <v/>
      </c>
    </row>
    <row r="62" spans="1:12" x14ac:dyDescent="0.25">
      <c r="A62" s="4">
        <f t="shared" si="4"/>
        <v>43887</v>
      </c>
      <c r="B62" t="str">
        <f t="shared" si="0"/>
        <v>Dienstag</v>
      </c>
      <c r="C62" s="6">
        <f>IF(_xlfn.XLOOKUP(A62,Feiertage[Datum],Feiertage[Feiertag],"kein Feiertag")="kein Feiertag",_xlfn.XLOOKUP(Zeiterfassung!B62,Sollarbeitszeit[Wochentag],Sollarbeitszeit[Stunden],0),_xlfn.XLOOKUP(B62,Sollarbeitszeit[Wochentag],Sollarbeitszeit[Stunden],0))</f>
        <v>0.33333333333333331</v>
      </c>
      <c r="D62" s="1" t="str">
        <f>IF(_xlfn.XLOOKUP(A62,Feiertage[Datum],Feiertage[Feiertag],"kein Feiertag")&lt;&gt;"kein Feiertag","Feiertag",IF(Zeiterfassung!C62=0,"Wochenende","Arbeit"))</f>
        <v>Arbeit</v>
      </c>
      <c r="E62" s="9"/>
      <c r="F62" s="5"/>
      <c r="G62" s="5"/>
      <c r="H62" s="6" t="str">
        <f>IF(AND(F62&lt;&gt;"",G62&lt;&gt;""),_xlfn.XLOOKUP(J62,Pausenvorgaben[weniger als x Stunden],Pausenvorgaben[Pause],0.03125,1),"")</f>
        <v/>
      </c>
      <c r="I62" s="5"/>
      <c r="J62" s="6" t="str">
        <f t="shared" si="1"/>
        <v/>
      </c>
      <c r="K62" s="6" t="str">
        <f t="shared" si="2"/>
        <v/>
      </c>
      <c r="L62" s="6" t="str">
        <f t="shared" si="3"/>
        <v/>
      </c>
    </row>
    <row r="63" spans="1:12" x14ac:dyDescent="0.25">
      <c r="A63" s="4">
        <f t="shared" si="4"/>
        <v>43888</v>
      </c>
      <c r="B63" t="str">
        <f t="shared" si="0"/>
        <v>Mittwoch</v>
      </c>
      <c r="C63" s="6">
        <f>IF(_xlfn.XLOOKUP(A63,Feiertage[Datum],Feiertage[Feiertag],"kein Feiertag")="kein Feiertag",_xlfn.XLOOKUP(Zeiterfassung!B63,Sollarbeitszeit[Wochentag],Sollarbeitszeit[Stunden],0),_xlfn.XLOOKUP(B63,Sollarbeitszeit[Wochentag],Sollarbeitszeit[Stunden],0))</f>
        <v>0.33333333333333331</v>
      </c>
      <c r="D63" s="1" t="str">
        <f>IF(_xlfn.XLOOKUP(A63,Feiertage[Datum],Feiertage[Feiertag],"kein Feiertag")&lt;&gt;"kein Feiertag","Feiertag",IF(Zeiterfassung!C63=0,"Wochenende","Arbeit"))</f>
        <v>Arbeit</v>
      </c>
      <c r="E63" s="9"/>
      <c r="F63" s="5"/>
      <c r="G63" s="5"/>
      <c r="H63" s="6" t="str">
        <f>IF(AND(F63&lt;&gt;"",G63&lt;&gt;""),_xlfn.XLOOKUP(J63,Pausenvorgaben[weniger als x Stunden],Pausenvorgaben[Pause],0.03125,1),"")</f>
        <v/>
      </c>
      <c r="I63" s="5"/>
      <c r="J63" s="6" t="str">
        <f t="shared" si="1"/>
        <v/>
      </c>
      <c r="K63" s="6" t="str">
        <f t="shared" si="2"/>
        <v/>
      </c>
      <c r="L63" s="6" t="str">
        <f t="shared" si="3"/>
        <v/>
      </c>
    </row>
    <row r="64" spans="1:12" x14ac:dyDescent="0.25">
      <c r="A64" s="4">
        <f t="shared" si="4"/>
        <v>43889</v>
      </c>
      <c r="B64" t="str">
        <f t="shared" si="0"/>
        <v>Donnerstag</v>
      </c>
      <c r="C64" s="6">
        <f>IF(_xlfn.XLOOKUP(A64,Feiertage[Datum],Feiertage[Feiertag],"kein Feiertag")="kein Feiertag",_xlfn.XLOOKUP(Zeiterfassung!B64,Sollarbeitszeit[Wochentag],Sollarbeitszeit[Stunden],0),_xlfn.XLOOKUP(B64,Sollarbeitszeit[Wochentag],Sollarbeitszeit[Stunden],0))</f>
        <v>0.33333333333333331</v>
      </c>
      <c r="D64" s="1" t="str">
        <f>IF(_xlfn.XLOOKUP(A64,Feiertage[Datum],Feiertage[Feiertag],"kein Feiertag")&lt;&gt;"kein Feiertag","Feiertag",IF(Zeiterfassung!C64=0,"Wochenende","Arbeit"))</f>
        <v>Arbeit</v>
      </c>
      <c r="E64" s="9"/>
      <c r="F64" s="5"/>
      <c r="G64" s="5"/>
      <c r="H64" s="6" t="str">
        <f>IF(AND(F64&lt;&gt;"",G64&lt;&gt;""),_xlfn.XLOOKUP(J64,Pausenvorgaben[weniger als x Stunden],Pausenvorgaben[Pause],0.03125,1),"")</f>
        <v/>
      </c>
      <c r="I64" s="5"/>
      <c r="J64" s="6" t="str">
        <f t="shared" si="1"/>
        <v/>
      </c>
      <c r="K64" s="6" t="str">
        <f t="shared" si="2"/>
        <v/>
      </c>
      <c r="L64" s="6" t="str">
        <f t="shared" si="3"/>
        <v/>
      </c>
    </row>
    <row r="65" spans="1:12" x14ac:dyDescent="0.25">
      <c r="A65" s="4">
        <f t="shared" si="4"/>
        <v>43890</v>
      </c>
      <c r="B65" t="str">
        <f t="shared" si="0"/>
        <v>Freitag</v>
      </c>
      <c r="C65" s="6">
        <f>IF(_xlfn.XLOOKUP(A65,Feiertage[Datum],Feiertage[Feiertag],"kein Feiertag")="kein Feiertag",_xlfn.XLOOKUP(Zeiterfassung!B65,Sollarbeitszeit[Wochentag],Sollarbeitszeit[Stunden],0),_xlfn.XLOOKUP(B65,Sollarbeitszeit[Wochentag],Sollarbeitszeit[Stunden],0))</f>
        <v>0.33333333333333331</v>
      </c>
      <c r="D65" s="1" t="str">
        <f>IF(_xlfn.XLOOKUP(A65,Feiertage[Datum],Feiertage[Feiertag],"kein Feiertag")&lt;&gt;"kein Feiertag","Feiertag",IF(Zeiterfassung!C65=0,"Wochenende","Arbeit"))</f>
        <v>Arbeit</v>
      </c>
      <c r="E65" s="9"/>
      <c r="F65" s="5"/>
      <c r="G65" s="5"/>
      <c r="H65" s="6" t="str">
        <f>IF(AND(F65&lt;&gt;"",G65&lt;&gt;""),_xlfn.XLOOKUP(J65,Pausenvorgaben[weniger als x Stunden],Pausenvorgaben[Pause],0.03125,1),"")</f>
        <v/>
      </c>
      <c r="I65" s="5"/>
      <c r="J65" s="6" t="str">
        <f t="shared" si="1"/>
        <v/>
      </c>
      <c r="K65" s="6" t="str">
        <f t="shared" si="2"/>
        <v/>
      </c>
      <c r="L65" s="6" t="str">
        <f t="shared" si="3"/>
        <v/>
      </c>
    </row>
    <row r="66" spans="1:12" x14ac:dyDescent="0.25">
      <c r="A66" s="4">
        <f t="shared" si="4"/>
        <v>43891</v>
      </c>
      <c r="B66" t="str">
        <f t="shared" si="0"/>
        <v>Samstag</v>
      </c>
      <c r="C66" s="6">
        <f>IF(_xlfn.XLOOKUP(A66,Feiertage[Datum],Feiertage[Feiertag],"kein Feiertag")="kein Feiertag",_xlfn.XLOOKUP(Zeiterfassung!B66,Sollarbeitszeit[Wochentag],Sollarbeitszeit[Stunden],0),_xlfn.XLOOKUP(B66,Sollarbeitszeit[Wochentag],Sollarbeitszeit[Stunden],0))</f>
        <v>0</v>
      </c>
      <c r="D66" s="1" t="str">
        <f>IF(_xlfn.XLOOKUP(A66,Feiertage[Datum],Feiertage[Feiertag],"kein Feiertag")&lt;&gt;"kein Feiertag","Feiertag",IF(Zeiterfassung!C66=0,"Wochenende","Arbeit"))</f>
        <v>Wochenende</v>
      </c>
      <c r="E66" s="9"/>
      <c r="F66" s="5"/>
      <c r="G66" s="5"/>
      <c r="H66" s="6" t="str">
        <f>IF(AND(F66&lt;&gt;"",G66&lt;&gt;""),_xlfn.XLOOKUP(J66,Pausenvorgaben[weniger als x Stunden],Pausenvorgaben[Pause],0.03125,1),"")</f>
        <v/>
      </c>
      <c r="I66" s="5"/>
      <c r="J66" s="6" t="str">
        <f t="shared" si="1"/>
        <v/>
      </c>
      <c r="K66" s="6">
        <f t="shared" si="2"/>
        <v>0</v>
      </c>
      <c r="L66" s="6">
        <f t="shared" si="3"/>
        <v>0</v>
      </c>
    </row>
    <row r="67" spans="1:12" x14ac:dyDescent="0.25">
      <c r="A67" s="4">
        <f t="shared" si="4"/>
        <v>43892</v>
      </c>
      <c r="B67" t="str">
        <f t="shared" si="0"/>
        <v>Sonntag</v>
      </c>
      <c r="C67" s="6">
        <f>IF(_xlfn.XLOOKUP(A67,Feiertage[Datum],Feiertage[Feiertag],"kein Feiertag")="kein Feiertag",_xlfn.XLOOKUP(Zeiterfassung!B67,Sollarbeitszeit[Wochentag],Sollarbeitszeit[Stunden],0),_xlfn.XLOOKUP(B67,Sollarbeitszeit[Wochentag],Sollarbeitszeit[Stunden],0))</f>
        <v>0</v>
      </c>
      <c r="D67" s="1" t="str">
        <f>IF(_xlfn.XLOOKUP(A67,Feiertage[Datum],Feiertage[Feiertag],"kein Feiertag")&lt;&gt;"kein Feiertag","Feiertag",IF(Zeiterfassung!C67=0,"Wochenende","Arbeit"))</f>
        <v>Wochenende</v>
      </c>
      <c r="E67" s="9"/>
      <c r="F67" s="5"/>
      <c r="G67" s="5"/>
      <c r="H67" s="6" t="str">
        <f>IF(AND(F67&lt;&gt;"",G67&lt;&gt;""),_xlfn.XLOOKUP(J67,Pausenvorgaben[weniger als x Stunden],Pausenvorgaben[Pause],0.03125,1),"")</f>
        <v/>
      </c>
      <c r="I67" s="5"/>
      <c r="J67" s="6" t="str">
        <f t="shared" si="1"/>
        <v/>
      </c>
      <c r="K67" s="6">
        <f t="shared" si="2"/>
        <v>0</v>
      </c>
      <c r="L67" s="6">
        <f t="shared" si="3"/>
        <v>0</v>
      </c>
    </row>
    <row r="68" spans="1:12" x14ac:dyDescent="0.25">
      <c r="A68" s="4">
        <f t="shared" si="4"/>
        <v>43893</v>
      </c>
      <c r="B68" t="str">
        <f t="shared" si="0"/>
        <v>Montag</v>
      </c>
      <c r="C68" s="6">
        <f>IF(_xlfn.XLOOKUP(A68,Feiertage[Datum],Feiertage[Feiertag],"kein Feiertag")="kein Feiertag",_xlfn.XLOOKUP(Zeiterfassung!B68,Sollarbeitszeit[Wochentag],Sollarbeitszeit[Stunden],0),_xlfn.XLOOKUP(B68,Sollarbeitszeit[Wochentag],Sollarbeitszeit[Stunden],0))</f>
        <v>0.33333333333333331</v>
      </c>
      <c r="D68" s="1" t="str">
        <f>IF(_xlfn.XLOOKUP(A68,Feiertage[Datum],Feiertage[Feiertag],"kein Feiertag")&lt;&gt;"kein Feiertag","Feiertag",IF(Zeiterfassung!C68=0,"Wochenende","Arbeit"))</f>
        <v>Arbeit</v>
      </c>
      <c r="E68" s="9"/>
      <c r="F68" s="5"/>
      <c r="G68" s="5"/>
      <c r="H68" s="6" t="str">
        <f>IF(AND(F68&lt;&gt;"",G68&lt;&gt;""),_xlfn.XLOOKUP(J68,Pausenvorgaben[weniger als x Stunden],Pausenvorgaben[Pause],0.03125,1),"")</f>
        <v/>
      </c>
      <c r="I68" s="5"/>
      <c r="J68" s="6" t="str">
        <f t="shared" si="1"/>
        <v/>
      </c>
      <c r="K68" s="6" t="str">
        <f t="shared" si="2"/>
        <v/>
      </c>
      <c r="L68" s="6" t="str">
        <f t="shared" si="3"/>
        <v/>
      </c>
    </row>
    <row r="69" spans="1:12" x14ac:dyDescent="0.25">
      <c r="A69" s="4">
        <f t="shared" si="4"/>
        <v>43894</v>
      </c>
      <c r="B69" t="str">
        <f t="shared" si="0"/>
        <v>Dienstag</v>
      </c>
      <c r="C69" s="6">
        <f>IF(_xlfn.XLOOKUP(A69,Feiertage[Datum],Feiertage[Feiertag],"kein Feiertag")="kein Feiertag",_xlfn.XLOOKUP(Zeiterfassung!B69,Sollarbeitszeit[Wochentag],Sollarbeitszeit[Stunden],0),_xlfn.XLOOKUP(B69,Sollarbeitszeit[Wochentag],Sollarbeitszeit[Stunden],0))</f>
        <v>0.33333333333333331</v>
      </c>
      <c r="D69" s="1" t="str">
        <f>IF(_xlfn.XLOOKUP(A69,Feiertage[Datum],Feiertage[Feiertag],"kein Feiertag")&lt;&gt;"kein Feiertag","Feiertag",IF(Zeiterfassung!C69=0,"Wochenende","Arbeit"))</f>
        <v>Arbeit</v>
      </c>
      <c r="E69" s="9"/>
      <c r="F69" s="5"/>
      <c r="G69" s="5"/>
      <c r="H69" s="6" t="str">
        <f>IF(AND(F69&lt;&gt;"",G69&lt;&gt;""),_xlfn.XLOOKUP(J69,Pausenvorgaben[weniger als x Stunden],Pausenvorgaben[Pause],0.03125,1),"")</f>
        <v/>
      </c>
      <c r="I69" s="5"/>
      <c r="J69" s="6" t="str">
        <f t="shared" si="1"/>
        <v/>
      </c>
      <c r="K69" s="6" t="str">
        <f t="shared" si="2"/>
        <v/>
      </c>
      <c r="L69" s="6" t="str">
        <f t="shared" si="3"/>
        <v/>
      </c>
    </row>
    <row r="70" spans="1:12" x14ac:dyDescent="0.25">
      <c r="A70" s="4">
        <f t="shared" si="4"/>
        <v>43895</v>
      </c>
      <c r="B70" t="str">
        <f t="shared" ref="B70:B133" si="5">TEXT(A70,"tttt")</f>
        <v>Mittwoch</v>
      </c>
      <c r="C70" s="6">
        <f>IF(_xlfn.XLOOKUP(A70,Feiertage[Datum],Feiertage[Feiertag],"kein Feiertag")="kein Feiertag",_xlfn.XLOOKUP(Zeiterfassung!B70,Sollarbeitszeit[Wochentag],Sollarbeitszeit[Stunden],0),_xlfn.XLOOKUP(B70,Sollarbeitszeit[Wochentag],Sollarbeitszeit[Stunden],0))</f>
        <v>0.33333333333333331</v>
      </c>
      <c r="D70" s="1" t="str">
        <f>IF(_xlfn.XLOOKUP(A70,Feiertage[Datum],Feiertage[Feiertag],"kein Feiertag")&lt;&gt;"kein Feiertag","Feiertag",IF(Zeiterfassung!C70=0,"Wochenende","Arbeit"))</f>
        <v>Arbeit</v>
      </c>
      <c r="E70" s="9"/>
      <c r="F70" s="5"/>
      <c r="G70" s="5"/>
      <c r="H70" s="6" t="str">
        <f>IF(AND(F70&lt;&gt;"",G70&lt;&gt;""),_xlfn.XLOOKUP(J70,Pausenvorgaben[weniger als x Stunden],Pausenvorgaben[Pause],0.03125,1),"")</f>
        <v/>
      </c>
      <c r="I70" s="5"/>
      <c r="J70" s="6" t="str">
        <f t="shared" ref="J70:J133" si="6">IF(OR(F70="",G70=""),"",G70-F70)</f>
        <v/>
      </c>
      <c r="K70" s="6" t="str">
        <f t="shared" ref="K70:K133" si="7">IF(OR(D70="Feiertag",D70="Wochenende",E70="Urlaub",E70="Krank"),C70,IF(OR(F70="",G70=""),"",J70-H70-I70))</f>
        <v/>
      </c>
      <c r="L70" s="6" t="str">
        <f t="shared" ref="L70:L133" si="8">IF(K70="","",K70-C70)</f>
        <v/>
      </c>
    </row>
    <row r="71" spans="1:12" x14ac:dyDescent="0.25">
      <c r="A71" s="4">
        <f t="shared" ref="A71:A134" si="9">IF(YEAR(A70+1)=$B$2,A70+1,"")</f>
        <v>43896</v>
      </c>
      <c r="B71" t="str">
        <f t="shared" si="5"/>
        <v>Donnerstag</v>
      </c>
      <c r="C71" s="6">
        <f>IF(_xlfn.XLOOKUP(A71,Feiertage[Datum],Feiertage[Feiertag],"kein Feiertag")="kein Feiertag",_xlfn.XLOOKUP(Zeiterfassung!B71,Sollarbeitszeit[Wochentag],Sollarbeitszeit[Stunden],0),_xlfn.XLOOKUP(B71,Sollarbeitszeit[Wochentag],Sollarbeitszeit[Stunden],0))</f>
        <v>0.33333333333333331</v>
      </c>
      <c r="D71" s="1" t="str">
        <f>IF(_xlfn.XLOOKUP(A71,Feiertage[Datum],Feiertage[Feiertag],"kein Feiertag")&lt;&gt;"kein Feiertag","Feiertag",IF(Zeiterfassung!C71=0,"Wochenende","Arbeit"))</f>
        <v>Arbeit</v>
      </c>
      <c r="E71" s="9"/>
      <c r="F71" s="5"/>
      <c r="G71" s="5"/>
      <c r="H71" s="6" t="str">
        <f>IF(AND(F71&lt;&gt;"",G71&lt;&gt;""),_xlfn.XLOOKUP(J71,Pausenvorgaben[weniger als x Stunden],Pausenvorgaben[Pause],0.03125,1),"")</f>
        <v/>
      </c>
      <c r="I71" s="5"/>
      <c r="J71" s="6" t="str">
        <f t="shared" si="6"/>
        <v/>
      </c>
      <c r="K71" s="6" t="str">
        <f t="shared" si="7"/>
        <v/>
      </c>
      <c r="L71" s="6" t="str">
        <f t="shared" si="8"/>
        <v/>
      </c>
    </row>
    <row r="72" spans="1:12" x14ac:dyDescent="0.25">
      <c r="A72" s="4">
        <f t="shared" si="9"/>
        <v>43897</v>
      </c>
      <c r="B72" t="str">
        <f t="shared" si="5"/>
        <v>Freitag</v>
      </c>
      <c r="C72" s="6">
        <f>IF(_xlfn.XLOOKUP(A72,Feiertage[Datum],Feiertage[Feiertag],"kein Feiertag")="kein Feiertag",_xlfn.XLOOKUP(Zeiterfassung!B72,Sollarbeitszeit[Wochentag],Sollarbeitszeit[Stunden],0),_xlfn.XLOOKUP(B72,Sollarbeitszeit[Wochentag],Sollarbeitszeit[Stunden],0))</f>
        <v>0.33333333333333331</v>
      </c>
      <c r="D72" s="1" t="str">
        <f>IF(_xlfn.XLOOKUP(A72,Feiertage[Datum],Feiertage[Feiertag],"kein Feiertag")&lt;&gt;"kein Feiertag","Feiertag",IF(Zeiterfassung!C72=0,"Wochenende","Arbeit"))</f>
        <v>Arbeit</v>
      </c>
      <c r="E72" s="9"/>
      <c r="F72" s="5"/>
      <c r="G72" s="5"/>
      <c r="H72" s="6" t="str">
        <f>IF(AND(F72&lt;&gt;"",G72&lt;&gt;""),_xlfn.XLOOKUP(J72,Pausenvorgaben[weniger als x Stunden],Pausenvorgaben[Pause],0.03125,1),"")</f>
        <v/>
      </c>
      <c r="I72" s="5"/>
      <c r="J72" s="6" t="str">
        <f t="shared" si="6"/>
        <v/>
      </c>
      <c r="K72" s="6" t="str">
        <f t="shared" si="7"/>
        <v/>
      </c>
      <c r="L72" s="6" t="str">
        <f t="shared" si="8"/>
        <v/>
      </c>
    </row>
    <row r="73" spans="1:12" x14ac:dyDescent="0.25">
      <c r="A73" s="4">
        <f t="shared" si="9"/>
        <v>43898</v>
      </c>
      <c r="B73" t="str">
        <f t="shared" si="5"/>
        <v>Samstag</v>
      </c>
      <c r="C73" s="6">
        <f>IF(_xlfn.XLOOKUP(A73,Feiertage[Datum],Feiertage[Feiertag],"kein Feiertag")="kein Feiertag",_xlfn.XLOOKUP(Zeiterfassung!B73,Sollarbeitszeit[Wochentag],Sollarbeitszeit[Stunden],0),_xlfn.XLOOKUP(B73,Sollarbeitszeit[Wochentag],Sollarbeitszeit[Stunden],0))</f>
        <v>0</v>
      </c>
      <c r="D73" s="1" t="str">
        <f>IF(_xlfn.XLOOKUP(A73,Feiertage[Datum],Feiertage[Feiertag],"kein Feiertag")&lt;&gt;"kein Feiertag","Feiertag",IF(Zeiterfassung!C73=0,"Wochenende","Arbeit"))</f>
        <v>Wochenende</v>
      </c>
      <c r="E73" s="9"/>
      <c r="F73" s="5"/>
      <c r="G73" s="5"/>
      <c r="H73" s="6" t="str">
        <f>IF(AND(F73&lt;&gt;"",G73&lt;&gt;""),_xlfn.XLOOKUP(J73,Pausenvorgaben[weniger als x Stunden],Pausenvorgaben[Pause],0.03125,1),"")</f>
        <v/>
      </c>
      <c r="I73" s="5"/>
      <c r="J73" s="6" t="str">
        <f t="shared" si="6"/>
        <v/>
      </c>
      <c r="K73" s="6">
        <f t="shared" si="7"/>
        <v>0</v>
      </c>
      <c r="L73" s="6">
        <f t="shared" si="8"/>
        <v>0</v>
      </c>
    </row>
    <row r="74" spans="1:12" x14ac:dyDescent="0.25">
      <c r="A74" s="4">
        <f t="shared" si="9"/>
        <v>43899</v>
      </c>
      <c r="B74" t="str">
        <f t="shared" si="5"/>
        <v>Sonntag</v>
      </c>
      <c r="C74" s="6">
        <f>IF(_xlfn.XLOOKUP(A74,Feiertage[Datum],Feiertage[Feiertag],"kein Feiertag")="kein Feiertag",_xlfn.XLOOKUP(Zeiterfassung!B74,Sollarbeitszeit[Wochentag],Sollarbeitszeit[Stunden],0),_xlfn.XLOOKUP(B74,Sollarbeitszeit[Wochentag],Sollarbeitszeit[Stunden],0))</f>
        <v>0</v>
      </c>
      <c r="D74" s="1" t="str">
        <f>IF(_xlfn.XLOOKUP(A74,Feiertage[Datum],Feiertage[Feiertag],"kein Feiertag")&lt;&gt;"kein Feiertag","Feiertag",IF(Zeiterfassung!C74=0,"Wochenende","Arbeit"))</f>
        <v>Wochenende</v>
      </c>
      <c r="E74" s="9"/>
      <c r="F74" s="5"/>
      <c r="G74" s="5"/>
      <c r="H74" s="6" t="str">
        <f>IF(AND(F74&lt;&gt;"",G74&lt;&gt;""),_xlfn.XLOOKUP(J74,Pausenvorgaben[weniger als x Stunden],Pausenvorgaben[Pause],0.03125,1),"")</f>
        <v/>
      </c>
      <c r="I74" s="5"/>
      <c r="J74" s="6" t="str">
        <f t="shared" si="6"/>
        <v/>
      </c>
      <c r="K74" s="6">
        <f t="shared" si="7"/>
        <v>0</v>
      </c>
      <c r="L74" s="6">
        <f t="shared" si="8"/>
        <v>0</v>
      </c>
    </row>
    <row r="75" spans="1:12" x14ac:dyDescent="0.25">
      <c r="A75" s="4">
        <f t="shared" si="9"/>
        <v>43900</v>
      </c>
      <c r="B75" t="str">
        <f t="shared" si="5"/>
        <v>Montag</v>
      </c>
      <c r="C75" s="6">
        <f>IF(_xlfn.XLOOKUP(A75,Feiertage[Datum],Feiertage[Feiertag],"kein Feiertag")="kein Feiertag",_xlfn.XLOOKUP(Zeiterfassung!B75,Sollarbeitszeit[Wochentag],Sollarbeitszeit[Stunden],0),_xlfn.XLOOKUP(B75,Sollarbeitszeit[Wochentag],Sollarbeitszeit[Stunden],0))</f>
        <v>0.33333333333333331</v>
      </c>
      <c r="D75" s="1" t="str">
        <f>IF(_xlfn.XLOOKUP(A75,Feiertage[Datum],Feiertage[Feiertag],"kein Feiertag")&lt;&gt;"kein Feiertag","Feiertag",IF(Zeiterfassung!C75=0,"Wochenende","Arbeit"))</f>
        <v>Arbeit</v>
      </c>
      <c r="E75" s="9"/>
      <c r="F75" s="5"/>
      <c r="G75" s="5"/>
      <c r="H75" s="6" t="str">
        <f>IF(AND(F75&lt;&gt;"",G75&lt;&gt;""),_xlfn.XLOOKUP(J75,Pausenvorgaben[weniger als x Stunden],Pausenvorgaben[Pause],0.03125,1),"")</f>
        <v/>
      </c>
      <c r="I75" s="5"/>
      <c r="J75" s="6" t="str">
        <f t="shared" si="6"/>
        <v/>
      </c>
      <c r="K75" s="6" t="str">
        <f t="shared" si="7"/>
        <v/>
      </c>
      <c r="L75" s="6" t="str">
        <f t="shared" si="8"/>
        <v/>
      </c>
    </row>
    <row r="76" spans="1:12" x14ac:dyDescent="0.25">
      <c r="A76" s="4">
        <f t="shared" si="9"/>
        <v>43901</v>
      </c>
      <c r="B76" t="str">
        <f t="shared" si="5"/>
        <v>Dienstag</v>
      </c>
      <c r="C76" s="6">
        <f>IF(_xlfn.XLOOKUP(A76,Feiertage[Datum],Feiertage[Feiertag],"kein Feiertag")="kein Feiertag",_xlfn.XLOOKUP(Zeiterfassung!B76,Sollarbeitszeit[Wochentag],Sollarbeitszeit[Stunden],0),_xlfn.XLOOKUP(B76,Sollarbeitszeit[Wochentag],Sollarbeitszeit[Stunden],0))</f>
        <v>0.33333333333333331</v>
      </c>
      <c r="D76" s="1" t="str">
        <f>IF(_xlfn.XLOOKUP(A76,Feiertage[Datum],Feiertage[Feiertag],"kein Feiertag")&lt;&gt;"kein Feiertag","Feiertag",IF(Zeiterfassung!C76=0,"Wochenende","Arbeit"))</f>
        <v>Arbeit</v>
      </c>
      <c r="E76" s="9"/>
      <c r="F76" s="5"/>
      <c r="G76" s="5"/>
      <c r="H76" s="6" t="str">
        <f>IF(AND(F76&lt;&gt;"",G76&lt;&gt;""),_xlfn.XLOOKUP(J76,Pausenvorgaben[weniger als x Stunden],Pausenvorgaben[Pause],0.03125,1),"")</f>
        <v/>
      </c>
      <c r="I76" s="5"/>
      <c r="J76" s="6" t="str">
        <f t="shared" si="6"/>
        <v/>
      </c>
      <c r="K76" s="6" t="str">
        <f t="shared" si="7"/>
        <v/>
      </c>
      <c r="L76" s="6" t="str">
        <f t="shared" si="8"/>
        <v/>
      </c>
    </row>
    <row r="77" spans="1:12" x14ac:dyDescent="0.25">
      <c r="A77" s="4">
        <f t="shared" si="9"/>
        <v>43902</v>
      </c>
      <c r="B77" t="str">
        <f t="shared" si="5"/>
        <v>Mittwoch</v>
      </c>
      <c r="C77" s="6">
        <f>IF(_xlfn.XLOOKUP(A77,Feiertage[Datum],Feiertage[Feiertag],"kein Feiertag")="kein Feiertag",_xlfn.XLOOKUP(Zeiterfassung!B77,Sollarbeitszeit[Wochentag],Sollarbeitszeit[Stunden],0),_xlfn.XLOOKUP(B77,Sollarbeitszeit[Wochentag],Sollarbeitszeit[Stunden],0))</f>
        <v>0.33333333333333331</v>
      </c>
      <c r="D77" s="1" t="str">
        <f>IF(_xlfn.XLOOKUP(A77,Feiertage[Datum],Feiertage[Feiertag],"kein Feiertag")&lt;&gt;"kein Feiertag","Feiertag",IF(Zeiterfassung!C77=0,"Wochenende","Arbeit"))</f>
        <v>Arbeit</v>
      </c>
      <c r="E77" s="9"/>
      <c r="F77" s="5"/>
      <c r="G77" s="5"/>
      <c r="H77" s="6" t="str">
        <f>IF(AND(F77&lt;&gt;"",G77&lt;&gt;""),_xlfn.XLOOKUP(J77,Pausenvorgaben[weniger als x Stunden],Pausenvorgaben[Pause],0.03125,1),"")</f>
        <v/>
      </c>
      <c r="I77" s="5"/>
      <c r="J77" s="6" t="str">
        <f t="shared" si="6"/>
        <v/>
      </c>
      <c r="K77" s="6" t="str">
        <f t="shared" si="7"/>
        <v/>
      </c>
      <c r="L77" s="6" t="str">
        <f t="shared" si="8"/>
        <v/>
      </c>
    </row>
    <row r="78" spans="1:12" x14ac:dyDescent="0.25">
      <c r="A78" s="4">
        <f t="shared" si="9"/>
        <v>43903</v>
      </c>
      <c r="B78" t="str">
        <f t="shared" si="5"/>
        <v>Donnerstag</v>
      </c>
      <c r="C78" s="6">
        <f>IF(_xlfn.XLOOKUP(A78,Feiertage[Datum],Feiertage[Feiertag],"kein Feiertag")="kein Feiertag",_xlfn.XLOOKUP(Zeiterfassung!B78,Sollarbeitszeit[Wochentag],Sollarbeitszeit[Stunden],0),_xlfn.XLOOKUP(B78,Sollarbeitszeit[Wochentag],Sollarbeitszeit[Stunden],0))</f>
        <v>0.33333333333333331</v>
      </c>
      <c r="D78" s="1" t="str">
        <f>IF(_xlfn.XLOOKUP(A78,Feiertage[Datum],Feiertage[Feiertag],"kein Feiertag")&lt;&gt;"kein Feiertag","Feiertag",IF(Zeiterfassung!C78=0,"Wochenende","Arbeit"))</f>
        <v>Arbeit</v>
      </c>
      <c r="E78" s="9"/>
      <c r="F78" s="5"/>
      <c r="G78" s="5"/>
      <c r="H78" s="6" t="str">
        <f>IF(AND(F78&lt;&gt;"",G78&lt;&gt;""),_xlfn.XLOOKUP(J78,Pausenvorgaben[weniger als x Stunden],Pausenvorgaben[Pause],0.03125,1),"")</f>
        <v/>
      </c>
      <c r="I78" s="5"/>
      <c r="J78" s="6" t="str">
        <f t="shared" si="6"/>
        <v/>
      </c>
      <c r="K78" s="6" t="str">
        <f t="shared" si="7"/>
        <v/>
      </c>
      <c r="L78" s="6" t="str">
        <f t="shared" si="8"/>
        <v/>
      </c>
    </row>
    <row r="79" spans="1:12" x14ac:dyDescent="0.25">
      <c r="A79" s="4">
        <f t="shared" si="9"/>
        <v>43904</v>
      </c>
      <c r="B79" t="str">
        <f t="shared" si="5"/>
        <v>Freitag</v>
      </c>
      <c r="C79" s="6">
        <f>IF(_xlfn.XLOOKUP(A79,Feiertage[Datum],Feiertage[Feiertag],"kein Feiertag")="kein Feiertag",_xlfn.XLOOKUP(Zeiterfassung!B79,Sollarbeitszeit[Wochentag],Sollarbeitszeit[Stunden],0),_xlfn.XLOOKUP(B79,Sollarbeitszeit[Wochentag],Sollarbeitszeit[Stunden],0))</f>
        <v>0.33333333333333331</v>
      </c>
      <c r="D79" s="1" t="str">
        <f>IF(_xlfn.XLOOKUP(A79,Feiertage[Datum],Feiertage[Feiertag],"kein Feiertag")&lt;&gt;"kein Feiertag","Feiertag",IF(Zeiterfassung!C79=0,"Wochenende","Arbeit"))</f>
        <v>Arbeit</v>
      </c>
      <c r="E79" s="9"/>
      <c r="F79" s="5"/>
      <c r="G79" s="5"/>
      <c r="H79" s="6" t="str">
        <f>IF(AND(F79&lt;&gt;"",G79&lt;&gt;""),_xlfn.XLOOKUP(J79,Pausenvorgaben[weniger als x Stunden],Pausenvorgaben[Pause],0.03125,1),"")</f>
        <v/>
      </c>
      <c r="I79" s="5"/>
      <c r="J79" s="6" t="str">
        <f t="shared" si="6"/>
        <v/>
      </c>
      <c r="K79" s="6" t="str">
        <f t="shared" si="7"/>
        <v/>
      </c>
      <c r="L79" s="6" t="str">
        <f t="shared" si="8"/>
        <v/>
      </c>
    </row>
    <row r="80" spans="1:12" x14ac:dyDescent="0.25">
      <c r="A80" s="4">
        <f t="shared" si="9"/>
        <v>43905</v>
      </c>
      <c r="B80" t="str">
        <f t="shared" si="5"/>
        <v>Samstag</v>
      </c>
      <c r="C80" s="6">
        <f>IF(_xlfn.XLOOKUP(A80,Feiertage[Datum],Feiertage[Feiertag],"kein Feiertag")="kein Feiertag",_xlfn.XLOOKUP(Zeiterfassung!B80,Sollarbeitszeit[Wochentag],Sollarbeitszeit[Stunden],0),_xlfn.XLOOKUP(B80,Sollarbeitszeit[Wochentag],Sollarbeitszeit[Stunden],0))</f>
        <v>0</v>
      </c>
      <c r="D80" s="1" t="str">
        <f>IF(_xlfn.XLOOKUP(A80,Feiertage[Datum],Feiertage[Feiertag],"kein Feiertag")&lt;&gt;"kein Feiertag","Feiertag",IF(Zeiterfassung!C80=0,"Wochenende","Arbeit"))</f>
        <v>Wochenende</v>
      </c>
      <c r="E80" s="9"/>
      <c r="F80" s="5"/>
      <c r="G80" s="5"/>
      <c r="H80" s="6" t="str">
        <f>IF(AND(F80&lt;&gt;"",G80&lt;&gt;""),_xlfn.XLOOKUP(J80,Pausenvorgaben[weniger als x Stunden],Pausenvorgaben[Pause],0.03125,1),"")</f>
        <v/>
      </c>
      <c r="I80" s="5"/>
      <c r="J80" s="6" t="str">
        <f t="shared" si="6"/>
        <v/>
      </c>
      <c r="K80" s="6">
        <f t="shared" si="7"/>
        <v>0</v>
      </c>
      <c r="L80" s="6">
        <f t="shared" si="8"/>
        <v>0</v>
      </c>
    </row>
    <row r="81" spans="1:12" x14ac:dyDescent="0.25">
      <c r="A81" s="4">
        <f t="shared" si="9"/>
        <v>43906</v>
      </c>
      <c r="B81" t="str">
        <f t="shared" si="5"/>
        <v>Sonntag</v>
      </c>
      <c r="C81" s="6">
        <f>IF(_xlfn.XLOOKUP(A81,Feiertage[Datum],Feiertage[Feiertag],"kein Feiertag")="kein Feiertag",_xlfn.XLOOKUP(Zeiterfassung!B81,Sollarbeitszeit[Wochentag],Sollarbeitszeit[Stunden],0),_xlfn.XLOOKUP(B81,Sollarbeitszeit[Wochentag],Sollarbeitszeit[Stunden],0))</f>
        <v>0</v>
      </c>
      <c r="D81" s="1" t="str">
        <f>IF(_xlfn.XLOOKUP(A81,Feiertage[Datum],Feiertage[Feiertag],"kein Feiertag")&lt;&gt;"kein Feiertag","Feiertag",IF(Zeiterfassung!C81=0,"Wochenende","Arbeit"))</f>
        <v>Wochenende</v>
      </c>
      <c r="E81" s="9"/>
      <c r="F81" s="5"/>
      <c r="G81" s="5"/>
      <c r="H81" s="6" t="str">
        <f>IF(AND(F81&lt;&gt;"",G81&lt;&gt;""),_xlfn.XLOOKUP(J81,Pausenvorgaben[weniger als x Stunden],Pausenvorgaben[Pause],0.03125,1),"")</f>
        <v/>
      </c>
      <c r="I81" s="5"/>
      <c r="J81" s="6" t="str">
        <f t="shared" si="6"/>
        <v/>
      </c>
      <c r="K81" s="6">
        <f t="shared" si="7"/>
        <v>0</v>
      </c>
      <c r="L81" s="6">
        <f t="shared" si="8"/>
        <v>0</v>
      </c>
    </row>
    <row r="82" spans="1:12" x14ac:dyDescent="0.25">
      <c r="A82" s="4">
        <f t="shared" si="9"/>
        <v>43907</v>
      </c>
      <c r="B82" t="str">
        <f t="shared" si="5"/>
        <v>Montag</v>
      </c>
      <c r="C82" s="6">
        <f>IF(_xlfn.XLOOKUP(A82,Feiertage[Datum],Feiertage[Feiertag],"kein Feiertag")="kein Feiertag",_xlfn.XLOOKUP(Zeiterfassung!B82,Sollarbeitszeit[Wochentag],Sollarbeitszeit[Stunden],0),_xlfn.XLOOKUP(B82,Sollarbeitszeit[Wochentag],Sollarbeitszeit[Stunden],0))</f>
        <v>0.33333333333333331</v>
      </c>
      <c r="D82" s="1" t="str">
        <f>IF(_xlfn.XLOOKUP(A82,Feiertage[Datum],Feiertage[Feiertag],"kein Feiertag")&lt;&gt;"kein Feiertag","Feiertag",IF(Zeiterfassung!C82=0,"Wochenende","Arbeit"))</f>
        <v>Arbeit</v>
      </c>
      <c r="E82" s="9"/>
      <c r="F82" s="5"/>
      <c r="G82" s="5"/>
      <c r="H82" s="6" t="str">
        <f>IF(AND(F82&lt;&gt;"",G82&lt;&gt;""),_xlfn.XLOOKUP(J82,Pausenvorgaben[weniger als x Stunden],Pausenvorgaben[Pause],0.03125,1),"")</f>
        <v/>
      </c>
      <c r="I82" s="5"/>
      <c r="J82" s="6" t="str">
        <f t="shared" si="6"/>
        <v/>
      </c>
      <c r="K82" s="6" t="str">
        <f t="shared" si="7"/>
        <v/>
      </c>
      <c r="L82" s="6" t="str">
        <f t="shared" si="8"/>
        <v/>
      </c>
    </row>
    <row r="83" spans="1:12" x14ac:dyDescent="0.25">
      <c r="A83" s="4">
        <f t="shared" si="9"/>
        <v>43908</v>
      </c>
      <c r="B83" t="str">
        <f t="shared" si="5"/>
        <v>Dienstag</v>
      </c>
      <c r="C83" s="6">
        <f>IF(_xlfn.XLOOKUP(A83,Feiertage[Datum],Feiertage[Feiertag],"kein Feiertag")="kein Feiertag",_xlfn.XLOOKUP(Zeiterfassung!B83,Sollarbeitszeit[Wochentag],Sollarbeitszeit[Stunden],0),_xlfn.XLOOKUP(B83,Sollarbeitszeit[Wochentag],Sollarbeitszeit[Stunden],0))</f>
        <v>0.33333333333333331</v>
      </c>
      <c r="D83" s="1" t="str">
        <f>IF(_xlfn.XLOOKUP(A83,Feiertage[Datum],Feiertage[Feiertag],"kein Feiertag")&lt;&gt;"kein Feiertag","Feiertag",IF(Zeiterfassung!C83=0,"Wochenende","Arbeit"))</f>
        <v>Arbeit</v>
      </c>
      <c r="E83" s="9"/>
      <c r="F83" s="5"/>
      <c r="G83" s="5"/>
      <c r="H83" s="6" t="str">
        <f>IF(AND(F83&lt;&gt;"",G83&lt;&gt;""),_xlfn.XLOOKUP(J83,Pausenvorgaben[weniger als x Stunden],Pausenvorgaben[Pause],0.03125,1),"")</f>
        <v/>
      </c>
      <c r="I83" s="5"/>
      <c r="J83" s="6" t="str">
        <f t="shared" si="6"/>
        <v/>
      </c>
      <c r="K83" s="6" t="str">
        <f t="shared" si="7"/>
        <v/>
      </c>
      <c r="L83" s="6" t="str">
        <f t="shared" si="8"/>
        <v/>
      </c>
    </row>
    <row r="84" spans="1:12" x14ac:dyDescent="0.25">
      <c r="A84" s="4">
        <f t="shared" si="9"/>
        <v>43909</v>
      </c>
      <c r="B84" t="str">
        <f t="shared" si="5"/>
        <v>Mittwoch</v>
      </c>
      <c r="C84" s="6">
        <f>IF(_xlfn.XLOOKUP(A84,Feiertage[Datum],Feiertage[Feiertag],"kein Feiertag")="kein Feiertag",_xlfn.XLOOKUP(Zeiterfassung!B84,Sollarbeitszeit[Wochentag],Sollarbeitszeit[Stunden],0),_xlfn.XLOOKUP(B84,Sollarbeitszeit[Wochentag],Sollarbeitszeit[Stunden],0))</f>
        <v>0.33333333333333331</v>
      </c>
      <c r="D84" s="1" t="str">
        <f>IF(_xlfn.XLOOKUP(A84,Feiertage[Datum],Feiertage[Feiertag],"kein Feiertag")&lt;&gt;"kein Feiertag","Feiertag",IF(Zeiterfassung!C84=0,"Wochenende","Arbeit"))</f>
        <v>Arbeit</v>
      </c>
      <c r="E84" s="9"/>
      <c r="F84" s="5"/>
      <c r="G84" s="5"/>
      <c r="H84" s="6" t="str">
        <f>IF(AND(F84&lt;&gt;"",G84&lt;&gt;""),_xlfn.XLOOKUP(J84,Pausenvorgaben[weniger als x Stunden],Pausenvorgaben[Pause],0.03125,1),"")</f>
        <v/>
      </c>
      <c r="I84" s="5"/>
      <c r="J84" s="6" t="str">
        <f t="shared" si="6"/>
        <v/>
      </c>
      <c r="K84" s="6" t="str">
        <f t="shared" si="7"/>
        <v/>
      </c>
      <c r="L84" s="6" t="str">
        <f t="shared" si="8"/>
        <v/>
      </c>
    </row>
    <row r="85" spans="1:12" x14ac:dyDescent="0.25">
      <c r="A85" s="4">
        <f t="shared" si="9"/>
        <v>43910</v>
      </c>
      <c r="B85" t="str">
        <f t="shared" si="5"/>
        <v>Donnerstag</v>
      </c>
      <c r="C85" s="6">
        <f>IF(_xlfn.XLOOKUP(A85,Feiertage[Datum],Feiertage[Feiertag],"kein Feiertag")="kein Feiertag",_xlfn.XLOOKUP(Zeiterfassung!B85,Sollarbeitszeit[Wochentag],Sollarbeitszeit[Stunden],0),_xlfn.XLOOKUP(B85,Sollarbeitszeit[Wochentag],Sollarbeitszeit[Stunden],0))</f>
        <v>0.33333333333333331</v>
      </c>
      <c r="D85" s="1" t="str">
        <f>IF(_xlfn.XLOOKUP(A85,Feiertage[Datum],Feiertage[Feiertag],"kein Feiertag")&lt;&gt;"kein Feiertag","Feiertag",IF(Zeiterfassung!C85=0,"Wochenende","Arbeit"))</f>
        <v>Arbeit</v>
      </c>
      <c r="E85" s="9"/>
      <c r="F85" s="5"/>
      <c r="G85" s="5"/>
      <c r="H85" s="6" t="str">
        <f>IF(AND(F85&lt;&gt;"",G85&lt;&gt;""),_xlfn.XLOOKUP(J85,Pausenvorgaben[weniger als x Stunden],Pausenvorgaben[Pause],0.03125,1),"")</f>
        <v/>
      </c>
      <c r="I85" s="5"/>
      <c r="J85" s="6" t="str">
        <f t="shared" si="6"/>
        <v/>
      </c>
      <c r="K85" s="6" t="str">
        <f t="shared" si="7"/>
        <v/>
      </c>
      <c r="L85" s="6" t="str">
        <f t="shared" si="8"/>
        <v/>
      </c>
    </row>
    <row r="86" spans="1:12" x14ac:dyDescent="0.25">
      <c r="A86" s="4">
        <f t="shared" si="9"/>
        <v>43911</v>
      </c>
      <c r="B86" t="str">
        <f t="shared" si="5"/>
        <v>Freitag</v>
      </c>
      <c r="C86" s="6">
        <f>IF(_xlfn.XLOOKUP(A86,Feiertage[Datum],Feiertage[Feiertag],"kein Feiertag")="kein Feiertag",_xlfn.XLOOKUP(Zeiterfassung!B86,Sollarbeitszeit[Wochentag],Sollarbeitszeit[Stunden],0),_xlfn.XLOOKUP(B86,Sollarbeitszeit[Wochentag],Sollarbeitszeit[Stunden],0))</f>
        <v>0.33333333333333331</v>
      </c>
      <c r="D86" s="1" t="str">
        <f>IF(_xlfn.XLOOKUP(A86,Feiertage[Datum],Feiertage[Feiertag],"kein Feiertag")&lt;&gt;"kein Feiertag","Feiertag",IF(Zeiterfassung!C86=0,"Wochenende","Arbeit"))</f>
        <v>Arbeit</v>
      </c>
      <c r="E86" s="9"/>
      <c r="F86" s="5"/>
      <c r="G86" s="5"/>
      <c r="H86" s="6" t="str">
        <f>IF(AND(F86&lt;&gt;"",G86&lt;&gt;""),_xlfn.XLOOKUP(J86,Pausenvorgaben[weniger als x Stunden],Pausenvorgaben[Pause],0.03125,1),"")</f>
        <v/>
      </c>
      <c r="I86" s="5"/>
      <c r="J86" s="6" t="str">
        <f t="shared" si="6"/>
        <v/>
      </c>
      <c r="K86" s="6" t="str">
        <f t="shared" si="7"/>
        <v/>
      </c>
      <c r="L86" s="6" t="str">
        <f t="shared" si="8"/>
        <v/>
      </c>
    </row>
    <row r="87" spans="1:12" x14ac:dyDescent="0.25">
      <c r="A87" s="4">
        <f t="shared" si="9"/>
        <v>43912</v>
      </c>
      <c r="B87" t="str">
        <f t="shared" si="5"/>
        <v>Samstag</v>
      </c>
      <c r="C87" s="6">
        <f>IF(_xlfn.XLOOKUP(A87,Feiertage[Datum],Feiertage[Feiertag],"kein Feiertag")="kein Feiertag",_xlfn.XLOOKUP(Zeiterfassung!B87,Sollarbeitszeit[Wochentag],Sollarbeitszeit[Stunden],0),_xlfn.XLOOKUP(B87,Sollarbeitszeit[Wochentag],Sollarbeitszeit[Stunden],0))</f>
        <v>0</v>
      </c>
      <c r="D87" s="1" t="str">
        <f>IF(_xlfn.XLOOKUP(A87,Feiertage[Datum],Feiertage[Feiertag],"kein Feiertag")&lt;&gt;"kein Feiertag","Feiertag",IF(Zeiterfassung!C87=0,"Wochenende","Arbeit"))</f>
        <v>Wochenende</v>
      </c>
      <c r="E87" s="9"/>
      <c r="F87" s="5"/>
      <c r="G87" s="5"/>
      <c r="H87" s="6" t="str">
        <f>IF(AND(F87&lt;&gt;"",G87&lt;&gt;""),_xlfn.XLOOKUP(J87,Pausenvorgaben[weniger als x Stunden],Pausenvorgaben[Pause],0.03125,1),"")</f>
        <v/>
      </c>
      <c r="I87" s="5"/>
      <c r="J87" s="6" t="str">
        <f t="shared" si="6"/>
        <v/>
      </c>
      <c r="K87" s="6">
        <f t="shared" si="7"/>
        <v>0</v>
      </c>
      <c r="L87" s="6">
        <f t="shared" si="8"/>
        <v>0</v>
      </c>
    </row>
    <row r="88" spans="1:12" x14ac:dyDescent="0.25">
      <c r="A88" s="4">
        <f t="shared" si="9"/>
        <v>43913</v>
      </c>
      <c r="B88" t="str">
        <f t="shared" si="5"/>
        <v>Sonntag</v>
      </c>
      <c r="C88" s="6">
        <f>IF(_xlfn.XLOOKUP(A88,Feiertage[Datum],Feiertage[Feiertag],"kein Feiertag")="kein Feiertag",_xlfn.XLOOKUP(Zeiterfassung!B88,Sollarbeitszeit[Wochentag],Sollarbeitszeit[Stunden],0),_xlfn.XLOOKUP(B88,Sollarbeitszeit[Wochentag],Sollarbeitszeit[Stunden],0))</f>
        <v>0</v>
      </c>
      <c r="D88" s="1" t="str">
        <f>IF(_xlfn.XLOOKUP(A88,Feiertage[Datum],Feiertage[Feiertag],"kein Feiertag")&lt;&gt;"kein Feiertag","Feiertag",IF(Zeiterfassung!C88=0,"Wochenende","Arbeit"))</f>
        <v>Wochenende</v>
      </c>
      <c r="E88" s="9"/>
      <c r="F88" s="5"/>
      <c r="G88" s="5"/>
      <c r="H88" s="6" t="str">
        <f>IF(AND(F88&lt;&gt;"",G88&lt;&gt;""),_xlfn.XLOOKUP(J88,Pausenvorgaben[weniger als x Stunden],Pausenvorgaben[Pause],0.03125,1),"")</f>
        <v/>
      </c>
      <c r="I88" s="5"/>
      <c r="J88" s="6" t="str">
        <f t="shared" si="6"/>
        <v/>
      </c>
      <c r="K88" s="6">
        <f t="shared" si="7"/>
        <v>0</v>
      </c>
      <c r="L88" s="6">
        <f t="shared" si="8"/>
        <v>0</v>
      </c>
    </row>
    <row r="89" spans="1:12" x14ac:dyDescent="0.25">
      <c r="A89" s="4">
        <f t="shared" si="9"/>
        <v>43914</v>
      </c>
      <c r="B89" t="str">
        <f t="shared" si="5"/>
        <v>Montag</v>
      </c>
      <c r="C89" s="6">
        <f>IF(_xlfn.XLOOKUP(A89,Feiertage[Datum],Feiertage[Feiertag],"kein Feiertag")="kein Feiertag",_xlfn.XLOOKUP(Zeiterfassung!B89,Sollarbeitszeit[Wochentag],Sollarbeitszeit[Stunden],0),_xlfn.XLOOKUP(B89,Sollarbeitszeit[Wochentag],Sollarbeitszeit[Stunden],0))</f>
        <v>0.33333333333333331</v>
      </c>
      <c r="D89" s="1" t="str">
        <f>IF(_xlfn.XLOOKUP(A89,Feiertage[Datum],Feiertage[Feiertag],"kein Feiertag")&lt;&gt;"kein Feiertag","Feiertag",IF(Zeiterfassung!C89=0,"Wochenende","Arbeit"))</f>
        <v>Arbeit</v>
      </c>
      <c r="E89" s="9"/>
      <c r="F89" s="5"/>
      <c r="G89" s="5"/>
      <c r="H89" s="6" t="str">
        <f>IF(AND(F89&lt;&gt;"",G89&lt;&gt;""),_xlfn.XLOOKUP(J89,Pausenvorgaben[weniger als x Stunden],Pausenvorgaben[Pause],0.03125,1),"")</f>
        <v/>
      </c>
      <c r="I89" s="5"/>
      <c r="J89" s="6" t="str">
        <f t="shared" si="6"/>
        <v/>
      </c>
      <c r="K89" s="6" t="str">
        <f t="shared" si="7"/>
        <v/>
      </c>
      <c r="L89" s="6" t="str">
        <f t="shared" si="8"/>
        <v/>
      </c>
    </row>
    <row r="90" spans="1:12" x14ac:dyDescent="0.25">
      <c r="A90" s="4">
        <f t="shared" si="9"/>
        <v>43915</v>
      </c>
      <c r="B90" t="str">
        <f t="shared" si="5"/>
        <v>Dienstag</v>
      </c>
      <c r="C90" s="6">
        <f>IF(_xlfn.XLOOKUP(A90,Feiertage[Datum],Feiertage[Feiertag],"kein Feiertag")="kein Feiertag",_xlfn.XLOOKUP(Zeiterfassung!B90,Sollarbeitszeit[Wochentag],Sollarbeitszeit[Stunden],0),_xlfn.XLOOKUP(B90,Sollarbeitszeit[Wochentag],Sollarbeitszeit[Stunden],0))</f>
        <v>0.33333333333333331</v>
      </c>
      <c r="D90" s="1" t="str">
        <f>IF(_xlfn.XLOOKUP(A90,Feiertage[Datum],Feiertage[Feiertag],"kein Feiertag")&lt;&gt;"kein Feiertag","Feiertag",IF(Zeiterfassung!C90=0,"Wochenende","Arbeit"))</f>
        <v>Arbeit</v>
      </c>
      <c r="E90" s="9"/>
      <c r="F90" s="5"/>
      <c r="G90" s="5"/>
      <c r="H90" s="6" t="str">
        <f>IF(AND(F90&lt;&gt;"",G90&lt;&gt;""),_xlfn.XLOOKUP(J90,Pausenvorgaben[weniger als x Stunden],Pausenvorgaben[Pause],0.03125,1),"")</f>
        <v/>
      </c>
      <c r="I90" s="5"/>
      <c r="J90" s="6" t="str">
        <f t="shared" si="6"/>
        <v/>
      </c>
      <c r="K90" s="6" t="str">
        <f t="shared" si="7"/>
        <v/>
      </c>
      <c r="L90" s="6" t="str">
        <f t="shared" si="8"/>
        <v/>
      </c>
    </row>
    <row r="91" spans="1:12" x14ac:dyDescent="0.25">
      <c r="A91" s="4">
        <f t="shared" si="9"/>
        <v>43916</v>
      </c>
      <c r="B91" t="str">
        <f t="shared" si="5"/>
        <v>Mittwoch</v>
      </c>
      <c r="C91" s="6">
        <f>IF(_xlfn.XLOOKUP(A91,Feiertage[Datum],Feiertage[Feiertag],"kein Feiertag")="kein Feiertag",_xlfn.XLOOKUP(Zeiterfassung!B91,Sollarbeitszeit[Wochentag],Sollarbeitszeit[Stunden],0),_xlfn.XLOOKUP(B91,Sollarbeitszeit[Wochentag],Sollarbeitszeit[Stunden],0))</f>
        <v>0.33333333333333331</v>
      </c>
      <c r="D91" s="1" t="str">
        <f>IF(_xlfn.XLOOKUP(A91,Feiertage[Datum],Feiertage[Feiertag],"kein Feiertag")&lt;&gt;"kein Feiertag","Feiertag",IF(Zeiterfassung!C91=0,"Wochenende","Arbeit"))</f>
        <v>Arbeit</v>
      </c>
      <c r="E91" s="9"/>
      <c r="F91" s="5"/>
      <c r="G91" s="5"/>
      <c r="H91" s="6" t="str">
        <f>IF(AND(F91&lt;&gt;"",G91&lt;&gt;""),_xlfn.XLOOKUP(J91,Pausenvorgaben[weniger als x Stunden],Pausenvorgaben[Pause],0.03125,1),"")</f>
        <v/>
      </c>
      <c r="I91" s="5"/>
      <c r="J91" s="6" t="str">
        <f t="shared" si="6"/>
        <v/>
      </c>
      <c r="K91" s="6" t="str">
        <f t="shared" si="7"/>
        <v/>
      </c>
      <c r="L91" s="6" t="str">
        <f t="shared" si="8"/>
        <v/>
      </c>
    </row>
    <row r="92" spans="1:12" x14ac:dyDescent="0.25">
      <c r="A92" s="4">
        <f t="shared" si="9"/>
        <v>43917</v>
      </c>
      <c r="B92" t="str">
        <f t="shared" si="5"/>
        <v>Donnerstag</v>
      </c>
      <c r="C92" s="6">
        <f>IF(_xlfn.XLOOKUP(A92,Feiertage[Datum],Feiertage[Feiertag],"kein Feiertag")="kein Feiertag",_xlfn.XLOOKUP(Zeiterfassung!B92,Sollarbeitszeit[Wochentag],Sollarbeitszeit[Stunden],0),_xlfn.XLOOKUP(B92,Sollarbeitszeit[Wochentag],Sollarbeitszeit[Stunden],0))</f>
        <v>0.33333333333333331</v>
      </c>
      <c r="D92" s="1" t="str">
        <f>IF(_xlfn.XLOOKUP(A92,Feiertage[Datum],Feiertage[Feiertag],"kein Feiertag")&lt;&gt;"kein Feiertag","Feiertag",IF(Zeiterfassung!C92=0,"Wochenende","Arbeit"))</f>
        <v>Arbeit</v>
      </c>
      <c r="E92" s="9"/>
      <c r="F92" s="5"/>
      <c r="G92" s="5"/>
      <c r="H92" s="6" t="str">
        <f>IF(AND(F92&lt;&gt;"",G92&lt;&gt;""),_xlfn.XLOOKUP(J92,Pausenvorgaben[weniger als x Stunden],Pausenvorgaben[Pause],0.03125,1),"")</f>
        <v/>
      </c>
      <c r="I92" s="5"/>
      <c r="J92" s="6" t="str">
        <f t="shared" si="6"/>
        <v/>
      </c>
      <c r="K92" s="6" t="str">
        <f t="shared" si="7"/>
        <v/>
      </c>
      <c r="L92" s="6" t="str">
        <f t="shared" si="8"/>
        <v/>
      </c>
    </row>
    <row r="93" spans="1:12" x14ac:dyDescent="0.25">
      <c r="A93" s="4">
        <f t="shared" si="9"/>
        <v>43918</v>
      </c>
      <c r="B93" t="str">
        <f t="shared" si="5"/>
        <v>Freitag</v>
      </c>
      <c r="C93" s="6">
        <f>IF(_xlfn.XLOOKUP(A93,Feiertage[Datum],Feiertage[Feiertag],"kein Feiertag")="kein Feiertag",_xlfn.XLOOKUP(Zeiterfassung!B93,Sollarbeitszeit[Wochentag],Sollarbeitszeit[Stunden],0),_xlfn.XLOOKUP(B93,Sollarbeitszeit[Wochentag],Sollarbeitszeit[Stunden],0))</f>
        <v>0.33333333333333331</v>
      </c>
      <c r="D93" s="1" t="str">
        <f>IF(_xlfn.XLOOKUP(A93,Feiertage[Datum],Feiertage[Feiertag],"kein Feiertag")&lt;&gt;"kein Feiertag","Feiertag",IF(Zeiterfassung!C93=0,"Wochenende","Arbeit"))</f>
        <v>Feiertag</v>
      </c>
      <c r="E93" s="9"/>
      <c r="F93" s="5"/>
      <c r="G93" s="5"/>
      <c r="H93" s="6" t="str">
        <f>IF(AND(F93&lt;&gt;"",G93&lt;&gt;""),_xlfn.XLOOKUP(J93,Pausenvorgaben[weniger als x Stunden],Pausenvorgaben[Pause],0.03125,1),"")</f>
        <v/>
      </c>
      <c r="I93" s="5"/>
      <c r="J93" s="6" t="str">
        <f t="shared" si="6"/>
        <v/>
      </c>
      <c r="K93" s="6">
        <f t="shared" si="7"/>
        <v>0.33333333333333331</v>
      </c>
      <c r="L93" s="6">
        <f t="shared" si="8"/>
        <v>0</v>
      </c>
    </row>
    <row r="94" spans="1:12" x14ac:dyDescent="0.25">
      <c r="A94" s="4">
        <f t="shared" si="9"/>
        <v>43919</v>
      </c>
      <c r="B94" t="str">
        <f t="shared" si="5"/>
        <v>Samstag</v>
      </c>
      <c r="C94" s="6">
        <f>IF(_xlfn.XLOOKUP(A94,Feiertage[Datum],Feiertage[Feiertag],"kein Feiertag")="kein Feiertag",_xlfn.XLOOKUP(Zeiterfassung!B94,Sollarbeitszeit[Wochentag],Sollarbeitszeit[Stunden],0),_xlfn.XLOOKUP(B94,Sollarbeitszeit[Wochentag],Sollarbeitszeit[Stunden],0))</f>
        <v>0</v>
      </c>
      <c r="D94" s="1" t="str">
        <f>IF(_xlfn.XLOOKUP(A94,Feiertage[Datum],Feiertage[Feiertag],"kein Feiertag")&lt;&gt;"kein Feiertag","Feiertag",IF(Zeiterfassung!C94=0,"Wochenende","Arbeit"))</f>
        <v>Wochenende</v>
      </c>
      <c r="E94" s="9"/>
      <c r="F94" s="5"/>
      <c r="G94" s="5"/>
      <c r="H94" s="6" t="str">
        <f>IF(AND(F94&lt;&gt;"",G94&lt;&gt;""),_xlfn.XLOOKUP(J94,Pausenvorgaben[weniger als x Stunden],Pausenvorgaben[Pause],0.03125,1),"")</f>
        <v/>
      </c>
      <c r="I94" s="5"/>
      <c r="J94" s="6" t="str">
        <f t="shared" si="6"/>
        <v/>
      </c>
      <c r="K94" s="6">
        <f t="shared" si="7"/>
        <v>0</v>
      </c>
      <c r="L94" s="6">
        <f t="shared" si="8"/>
        <v>0</v>
      </c>
    </row>
    <row r="95" spans="1:12" x14ac:dyDescent="0.25">
      <c r="A95" s="4">
        <f t="shared" si="9"/>
        <v>43920</v>
      </c>
      <c r="B95" t="str">
        <f t="shared" si="5"/>
        <v>Sonntag</v>
      </c>
      <c r="C95" s="6">
        <f>IF(_xlfn.XLOOKUP(A95,Feiertage[Datum],Feiertage[Feiertag],"kein Feiertag")="kein Feiertag",_xlfn.XLOOKUP(Zeiterfassung!B95,Sollarbeitszeit[Wochentag],Sollarbeitszeit[Stunden],0),_xlfn.XLOOKUP(B95,Sollarbeitszeit[Wochentag],Sollarbeitszeit[Stunden],0))</f>
        <v>0</v>
      </c>
      <c r="D95" s="1" t="str">
        <f>IF(_xlfn.XLOOKUP(A95,Feiertage[Datum],Feiertage[Feiertag],"kein Feiertag")&lt;&gt;"kein Feiertag","Feiertag",IF(Zeiterfassung!C95=0,"Wochenende","Arbeit"))</f>
        <v>Feiertag</v>
      </c>
      <c r="E95" s="9"/>
      <c r="F95" s="5"/>
      <c r="G95" s="5"/>
      <c r="H95" s="6" t="str">
        <f>IF(AND(F95&lt;&gt;"",G95&lt;&gt;""),_xlfn.XLOOKUP(J95,Pausenvorgaben[weniger als x Stunden],Pausenvorgaben[Pause],0.03125,1),"")</f>
        <v/>
      </c>
      <c r="I95" s="5"/>
      <c r="J95" s="6" t="str">
        <f t="shared" si="6"/>
        <v/>
      </c>
      <c r="K95" s="6">
        <f t="shared" si="7"/>
        <v>0</v>
      </c>
      <c r="L95" s="6">
        <f t="shared" si="8"/>
        <v>0</v>
      </c>
    </row>
    <row r="96" spans="1:12" x14ac:dyDescent="0.25">
      <c r="A96" s="4">
        <f t="shared" si="9"/>
        <v>43921</v>
      </c>
      <c r="B96" t="str">
        <f t="shared" si="5"/>
        <v>Montag</v>
      </c>
      <c r="C96" s="6">
        <f>IF(_xlfn.XLOOKUP(A96,Feiertage[Datum],Feiertage[Feiertag],"kein Feiertag")="kein Feiertag",_xlfn.XLOOKUP(Zeiterfassung!B96,Sollarbeitszeit[Wochentag],Sollarbeitszeit[Stunden],0),_xlfn.XLOOKUP(B96,Sollarbeitszeit[Wochentag],Sollarbeitszeit[Stunden],0))</f>
        <v>0.33333333333333331</v>
      </c>
      <c r="D96" s="1" t="str">
        <f>IF(_xlfn.XLOOKUP(A96,Feiertage[Datum],Feiertage[Feiertag],"kein Feiertag")&lt;&gt;"kein Feiertag","Feiertag",IF(Zeiterfassung!C96=0,"Wochenende","Arbeit"))</f>
        <v>Feiertag</v>
      </c>
      <c r="E96" s="9"/>
      <c r="F96" s="5"/>
      <c r="G96" s="5"/>
      <c r="H96" s="6" t="str">
        <f>IF(AND(F96&lt;&gt;"",G96&lt;&gt;""),_xlfn.XLOOKUP(J96,Pausenvorgaben[weniger als x Stunden],Pausenvorgaben[Pause],0.03125,1),"")</f>
        <v/>
      </c>
      <c r="I96" s="5"/>
      <c r="J96" s="6" t="str">
        <f t="shared" si="6"/>
        <v/>
      </c>
      <c r="K96" s="6">
        <f t="shared" si="7"/>
        <v>0.33333333333333331</v>
      </c>
      <c r="L96" s="6">
        <f t="shared" si="8"/>
        <v>0</v>
      </c>
    </row>
    <row r="97" spans="1:12" x14ac:dyDescent="0.25">
      <c r="A97" s="4">
        <f t="shared" si="9"/>
        <v>43922</v>
      </c>
      <c r="B97" t="str">
        <f t="shared" si="5"/>
        <v>Dienstag</v>
      </c>
      <c r="C97" s="6">
        <f>IF(_xlfn.XLOOKUP(A97,Feiertage[Datum],Feiertage[Feiertag],"kein Feiertag")="kein Feiertag",_xlfn.XLOOKUP(Zeiterfassung!B97,Sollarbeitszeit[Wochentag],Sollarbeitszeit[Stunden],0),_xlfn.XLOOKUP(B97,Sollarbeitszeit[Wochentag],Sollarbeitszeit[Stunden],0))</f>
        <v>0.33333333333333331</v>
      </c>
      <c r="D97" s="1" t="str">
        <f>IF(_xlfn.XLOOKUP(A97,Feiertage[Datum],Feiertage[Feiertag],"kein Feiertag")&lt;&gt;"kein Feiertag","Feiertag",IF(Zeiterfassung!C97=0,"Wochenende","Arbeit"))</f>
        <v>Arbeit</v>
      </c>
      <c r="E97" s="9"/>
      <c r="F97" s="5"/>
      <c r="G97" s="5"/>
      <c r="H97" s="6" t="str">
        <f>IF(AND(F97&lt;&gt;"",G97&lt;&gt;""),_xlfn.XLOOKUP(J97,Pausenvorgaben[weniger als x Stunden],Pausenvorgaben[Pause],0.03125,1),"")</f>
        <v/>
      </c>
      <c r="I97" s="5"/>
      <c r="J97" s="6" t="str">
        <f t="shared" si="6"/>
        <v/>
      </c>
      <c r="K97" s="6" t="str">
        <f t="shared" si="7"/>
        <v/>
      </c>
      <c r="L97" s="6" t="str">
        <f t="shared" si="8"/>
        <v/>
      </c>
    </row>
    <row r="98" spans="1:12" x14ac:dyDescent="0.25">
      <c r="A98" s="4">
        <f t="shared" si="9"/>
        <v>43923</v>
      </c>
      <c r="B98" t="str">
        <f t="shared" si="5"/>
        <v>Mittwoch</v>
      </c>
      <c r="C98" s="6">
        <f>IF(_xlfn.XLOOKUP(A98,Feiertage[Datum],Feiertage[Feiertag],"kein Feiertag")="kein Feiertag",_xlfn.XLOOKUP(Zeiterfassung!B98,Sollarbeitszeit[Wochentag],Sollarbeitszeit[Stunden],0),_xlfn.XLOOKUP(B98,Sollarbeitszeit[Wochentag],Sollarbeitszeit[Stunden],0))</f>
        <v>0.33333333333333331</v>
      </c>
      <c r="D98" s="1" t="str">
        <f>IF(_xlfn.XLOOKUP(A98,Feiertage[Datum],Feiertage[Feiertag],"kein Feiertag")&lt;&gt;"kein Feiertag","Feiertag",IF(Zeiterfassung!C98=0,"Wochenende","Arbeit"))</f>
        <v>Arbeit</v>
      </c>
      <c r="E98" s="9"/>
      <c r="F98" s="5"/>
      <c r="G98" s="5"/>
      <c r="H98" s="6" t="str">
        <f>IF(AND(F98&lt;&gt;"",G98&lt;&gt;""),_xlfn.XLOOKUP(J98,Pausenvorgaben[weniger als x Stunden],Pausenvorgaben[Pause],0.03125,1),"")</f>
        <v/>
      </c>
      <c r="I98" s="5"/>
      <c r="J98" s="6" t="str">
        <f t="shared" si="6"/>
        <v/>
      </c>
      <c r="K98" s="6" t="str">
        <f t="shared" si="7"/>
        <v/>
      </c>
      <c r="L98" s="6" t="str">
        <f t="shared" si="8"/>
        <v/>
      </c>
    </row>
    <row r="99" spans="1:12" x14ac:dyDescent="0.25">
      <c r="A99" s="4">
        <f t="shared" si="9"/>
        <v>43924</v>
      </c>
      <c r="B99" t="str">
        <f t="shared" si="5"/>
        <v>Donnerstag</v>
      </c>
      <c r="C99" s="6">
        <f>IF(_xlfn.XLOOKUP(A99,Feiertage[Datum],Feiertage[Feiertag],"kein Feiertag")="kein Feiertag",_xlfn.XLOOKUP(Zeiterfassung!B99,Sollarbeitszeit[Wochentag],Sollarbeitszeit[Stunden],0),_xlfn.XLOOKUP(B99,Sollarbeitszeit[Wochentag],Sollarbeitszeit[Stunden],0))</f>
        <v>0.33333333333333331</v>
      </c>
      <c r="D99" s="1" t="str">
        <f>IF(_xlfn.XLOOKUP(A99,Feiertage[Datum],Feiertage[Feiertag],"kein Feiertag")&lt;&gt;"kein Feiertag","Feiertag",IF(Zeiterfassung!C99=0,"Wochenende","Arbeit"))</f>
        <v>Arbeit</v>
      </c>
      <c r="E99" s="9"/>
      <c r="F99" s="5"/>
      <c r="G99" s="5"/>
      <c r="H99" s="6" t="str">
        <f>IF(AND(F99&lt;&gt;"",G99&lt;&gt;""),_xlfn.XLOOKUP(J99,Pausenvorgaben[weniger als x Stunden],Pausenvorgaben[Pause],0.03125,1),"")</f>
        <v/>
      </c>
      <c r="I99" s="5"/>
      <c r="J99" s="6" t="str">
        <f t="shared" si="6"/>
        <v/>
      </c>
      <c r="K99" s="6" t="str">
        <f t="shared" si="7"/>
        <v/>
      </c>
      <c r="L99" s="6" t="str">
        <f t="shared" si="8"/>
        <v/>
      </c>
    </row>
    <row r="100" spans="1:12" x14ac:dyDescent="0.25">
      <c r="A100" s="4">
        <f t="shared" si="9"/>
        <v>43925</v>
      </c>
      <c r="B100" t="str">
        <f t="shared" si="5"/>
        <v>Freitag</v>
      </c>
      <c r="C100" s="6">
        <f>IF(_xlfn.XLOOKUP(A100,Feiertage[Datum],Feiertage[Feiertag],"kein Feiertag")="kein Feiertag",_xlfn.XLOOKUP(Zeiterfassung!B100,Sollarbeitszeit[Wochentag],Sollarbeitszeit[Stunden],0),_xlfn.XLOOKUP(B100,Sollarbeitszeit[Wochentag],Sollarbeitszeit[Stunden],0))</f>
        <v>0.33333333333333331</v>
      </c>
      <c r="D100" s="1" t="str">
        <f>IF(_xlfn.XLOOKUP(A100,Feiertage[Datum],Feiertage[Feiertag],"kein Feiertag")&lt;&gt;"kein Feiertag","Feiertag",IF(Zeiterfassung!C100=0,"Wochenende","Arbeit"))</f>
        <v>Arbeit</v>
      </c>
      <c r="E100" s="9"/>
      <c r="F100" s="5"/>
      <c r="G100" s="5"/>
      <c r="H100" s="6" t="str">
        <f>IF(AND(F100&lt;&gt;"",G100&lt;&gt;""),_xlfn.XLOOKUP(J100,Pausenvorgaben[weniger als x Stunden],Pausenvorgaben[Pause],0.03125,1),"")</f>
        <v/>
      </c>
      <c r="I100" s="5"/>
      <c r="J100" s="6" t="str">
        <f t="shared" si="6"/>
        <v/>
      </c>
      <c r="K100" s="6" t="str">
        <f t="shared" si="7"/>
        <v/>
      </c>
      <c r="L100" s="6" t="str">
        <f t="shared" si="8"/>
        <v/>
      </c>
    </row>
    <row r="101" spans="1:12" x14ac:dyDescent="0.25">
      <c r="A101" s="4">
        <f t="shared" si="9"/>
        <v>43926</v>
      </c>
      <c r="B101" t="str">
        <f t="shared" si="5"/>
        <v>Samstag</v>
      </c>
      <c r="C101" s="6">
        <f>IF(_xlfn.XLOOKUP(A101,Feiertage[Datum],Feiertage[Feiertag],"kein Feiertag")="kein Feiertag",_xlfn.XLOOKUP(Zeiterfassung!B101,Sollarbeitszeit[Wochentag],Sollarbeitszeit[Stunden],0),_xlfn.XLOOKUP(B101,Sollarbeitszeit[Wochentag],Sollarbeitszeit[Stunden],0))</f>
        <v>0</v>
      </c>
      <c r="D101" s="1" t="str">
        <f>IF(_xlfn.XLOOKUP(A101,Feiertage[Datum],Feiertage[Feiertag],"kein Feiertag")&lt;&gt;"kein Feiertag","Feiertag",IF(Zeiterfassung!C101=0,"Wochenende","Arbeit"))</f>
        <v>Wochenende</v>
      </c>
      <c r="E101" s="9"/>
      <c r="F101" s="5"/>
      <c r="G101" s="5"/>
      <c r="H101" s="6" t="str">
        <f>IF(AND(F101&lt;&gt;"",G101&lt;&gt;""),_xlfn.XLOOKUP(J101,Pausenvorgaben[weniger als x Stunden],Pausenvorgaben[Pause],0.03125,1),"")</f>
        <v/>
      </c>
      <c r="I101" s="5"/>
      <c r="J101" s="6" t="str">
        <f t="shared" si="6"/>
        <v/>
      </c>
      <c r="K101" s="6">
        <f t="shared" si="7"/>
        <v>0</v>
      </c>
      <c r="L101" s="6">
        <f t="shared" si="8"/>
        <v>0</v>
      </c>
    </row>
    <row r="102" spans="1:12" x14ac:dyDescent="0.25">
      <c r="A102" s="4">
        <f t="shared" si="9"/>
        <v>43927</v>
      </c>
      <c r="B102" t="str">
        <f t="shared" si="5"/>
        <v>Sonntag</v>
      </c>
      <c r="C102" s="6">
        <f>IF(_xlfn.XLOOKUP(A102,Feiertage[Datum],Feiertage[Feiertag],"kein Feiertag")="kein Feiertag",_xlfn.XLOOKUP(Zeiterfassung!B102,Sollarbeitszeit[Wochentag],Sollarbeitszeit[Stunden],0),_xlfn.XLOOKUP(B102,Sollarbeitszeit[Wochentag],Sollarbeitszeit[Stunden],0))</f>
        <v>0</v>
      </c>
      <c r="D102" s="1" t="str">
        <f>IF(_xlfn.XLOOKUP(A102,Feiertage[Datum],Feiertage[Feiertag],"kein Feiertag")&lt;&gt;"kein Feiertag","Feiertag",IF(Zeiterfassung!C102=0,"Wochenende","Arbeit"))</f>
        <v>Wochenende</v>
      </c>
      <c r="E102" s="9"/>
      <c r="F102" s="5"/>
      <c r="G102" s="5"/>
      <c r="H102" s="6" t="str">
        <f>IF(AND(F102&lt;&gt;"",G102&lt;&gt;""),_xlfn.XLOOKUP(J102,Pausenvorgaben[weniger als x Stunden],Pausenvorgaben[Pause],0.03125,1),"")</f>
        <v/>
      </c>
      <c r="I102" s="5"/>
      <c r="J102" s="6" t="str">
        <f t="shared" si="6"/>
        <v/>
      </c>
      <c r="K102" s="6">
        <f t="shared" si="7"/>
        <v>0</v>
      </c>
      <c r="L102" s="6">
        <f t="shared" si="8"/>
        <v>0</v>
      </c>
    </row>
    <row r="103" spans="1:12" x14ac:dyDescent="0.25">
      <c r="A103" s="4">
        <f t="shared" si="9"/>
        <v>43928</v>
      </c>
      <c r="B103" t="str">
        <f t="shared" si="5"/>
        <v>Montag</v>
      </c>
      <c r="C103" s="6">
        <f>IF(_xlfn.XLOOKUP(A103,Feiertage[Datum],Feiertage[Feiertag],"kein Feiertag")="kein Feiertag",_xlfn.XLOOKUP(Zeiterfassung!B103,Sollarbeitszeit[Wochentag],Sollarbeitszeit[Stunden],0),_xlfn.XLOOKUP(B103,Sollarbeitszeit[Wochentag],Sollarbeitszeit[Stunden],0))</f>
        <v>0.33333333333333331</v>
      </c>
      <c r="D103" s="1" t="str">
        <f>IF(_xlfn.XLOOKUP(A103,Feiertage[Datum],Feiertage[Feiertag],"kein Feiertag")&lt;&gt;"kein Feiertag","Feiertag",IF(Zeiterfassung!C103=0,"Wochenende","Arbeit"))</f>
        <v>Arbeit</v>
      </c>
      <c r="E103" s="9"/>
      <c r="F103" s="5"/>
      <c r="G103" s="5"/>
      <c r="H103" s="6" t="str">
        <f>IF(AND(F103&lt;&gt;"",G103&lt;&gt;""),_xlfn.XLOOKUP(J103,Pausenvorgaben[weniger als x Stunden],Pausenvorgaben[Pause],0.03125,1),"")</f>
        <v/>
      </c>
      <c r="I103" s="5"/>
      <c r="J103" s="6" t="str">
        <f t="shared" si="6"/>
        <v/>
      </c>
      <c r="K103" s="6" t="str">
        <f t="shared" si="7"/>
        <v/>
      </c>
      <c r="L103" s="6" t="str">
        <f t="shared" si="8"/>
        <v/>
      </c>
    </row>
    <row r="104" spans="1:12" x14ac:dyDescent="0.25">
      <c r="A104" s="4">
        <f t="shared" si="9"/>
        <v>43929</v>
      </c>
      <c r="B104" t="str">
        <f t="shared" si="5"/>
        <v>Dienstag</v>
      </c>
      <c r="C104" s="6">
        <f>IF(_xlfn.XLOOKUP(A104,Feiertage[Datum],Feiertage[Feiertag],"kein Feiertag")="kein Feiertag",_xlfn.XLOOKUP(Zeiterfassung!B104,Sollarbeitszeit[Wochentag],Sollarbeitszeit[Stunden],0),_xlfn.XLOOKUP(B104,Sollarbeitszeit[Wochentag],Sollarbeitszeit[Stunden],0))</f>
        <v>0.33333333333333331</v>
      </c>
      <c r="D104" s="1" t="str">
        <f>IF(_xlfn.XLOOKUP(A104,Feiertage[Datum],Feiertage[Feiertag],"kein Feiertag")&lt;&gt;"kein Feiertag","Feiertag",IF(Zeiterfassung!C104=0,"Wochenende","Arbeit"))</f>
        <v>Arbeit</v>
      </c>
      <c r="E104" s="9"/>
      <c r="F104" s="5"/>
      <c r="G104" s="5"/>
      <c r="H104" s="6" t="str">
        <f>IF(AND(F104&lt;&gt;"",G104&lt;&gt;""),_xlfn.XLOOKUP(J104,Pausenvorgaben[weniger als x Stunden],Pausenvorgaben[Pause],0.03125,1),"")</f>
        <v/>
      </c>
      <c r="I104" s="5"/>
      <c r="J104" s="6" t="str">
        <f t="shared" si="6"/>
        <v/>
      </c>
      <c r="K104" s="6" t="str">
        <f t="shared" si="7"/>
        <v/>
      </c>
      <c r="L104" s="6" t="str">
        <f t="shared" si="8"/>
        <v/>
      </c>
    </row>
    <row r="105" spans="1:12" x14ac:dyDescent="0.25">
      <c r="A105" s="4">
        <f t="shared" si="9"/>
        <v>43930</v>
      </c>
      <c r="B105" t="str">
        <f t="shared" si="5"/>
        <v>Mittwoch</v>
      </c>
      <c r="C105" s="6">
        <f>IF(_xlfn.XLOOKUP(A105,Feiertage[Datum],Feiertage[Feiertag],"kein Feiertag")="kein Feiertag",_xlfn.XLOOKUP(Zeiterfassung!B105,Sollarbeitszeit[Wochentag],Sollarbeitszeit[Stunden],0),_xlfn.XLOOKUP(B105,Sollarbeitszeit[Wochentag],Sollarbeitszeit[Stunden],0))</f>
        <v>0.33333333333333331</v>
      </c>
      <c r="D105" s="1" t="str">
        <f>IF(_xlfn.XLOOKUP(A105,Feiertage[Datum],Feiertage[Feiertag],"kein Feiertag")&lt;&gt;"kein Feiertag","Feiertag",IF(Zeiterfassung!C105=0,"Wochenende","Arbeit"))</f>
        <v>Arbeit</v>
      </c>
      <c r="E105" s="9"/>
      <c r="F105" s="5"/>
      <c r="G105" s="5"/>
      <c r="H105" s="6" t="str">
        <f>IF(AND(F105&lt;&gt;"",G105&lt;&gt;""),_xlfn.XLOOKUP(J105,Pausenvorgaben[weniger als x Stunden],Pausenvorgaben[Pause],0.03125,1),"")</f>
        <v/>
      </c>
      <c r="I105" s="5"/>
      <c r="J105" s="6" t="str">
        <f t="shared" si="6"/>
        <v/>
      </c>
      <c r="K105" s="6" t="str">
        <f t="shared" si="7"/>
        <v/>
      </c>
      <c r="L105" s="6" t="str">
        <f t="shared" si="8"/>
        <v/>
      </c>
    </row>
    <row r="106" spans="1:12" x14ac:dyDescent="0.25">
      <c r="A106" s="4">
        <f t="shared" si="9"/>
        <v>43931</v>
      </c>
      <c r="B106" t="str">
        <f t="shared" si="5"/>
        <v>Donnerstag</v>
      </c>
      <c r="C106" s="6">
        <f>IF(_xlfn.XLOOKUP(A106,Feiertage[Datum],Feiertage[Feiertag],"kein Feiertag")="kein Feiertag",_xlfn.XLOOKUP(Zeiterfassung!B106,Sollarbeitszeit[Wochentag],Sollarbeitszeit[Stunden],0),_xlfn.XLOOKUP(B106,Sollarbeitszeit[Wochentag],Sollarbeitszeit[Stunden],0))</f>
        <v>0.33333333333333331</v>
      </c>
      <c r="D106" s="1" t="str">
        <f>IF(_xlfn.XLOOKUP(A106,Feiertage[Datum],Feiertage[Feiertag],"kein Feiertag")&lt;&gt;"kein Feiertag","Feiertag",IF(Zeiterfassung!C106=0,"Wochenende","Arbeit"))</f>
        <v>Arbeit</v>
      </c>
      <c r="E106" s="9"/>
      <c r="F106" s="5"/>
      <c r="G106" s="5"/>
      <c r="H106" s="6" t="str">
        <f>IF(AND(F106&lt;&gt;"",G106&lt;&gt;""),_xlfn.XLOOKUP(J106,Pausenvorgaben[weniger als x Stunden],Pausenvorgaben[Pause],0.03125,1),"")</f>
        <v/>
      </c>
      <c r="I106" s="5"/>
      <c r="J106" s="6" t="str">
        <f t="shared" si="6"/>
        <v/>
      </c>
      <c r="K106" s="6" t="str">
        <f t="shared" si="7"/>
        <v/>
      </c>
      <c r="L106" s="6" t="str">
        <f t="shared" si="8"/>
        <v/>
      </c>
    </row>
    <row r="107" spans="1:12" x14ac:dyDescent="0.25">
      <c r="A107" s="4">
        <f t="shared" si="9"/>
        <v>43932</v>
      </c>
      <c r="B107" t="str">
        <f t="shared" si="5"/>
        <v>Freitag</v>
      </c>
      <c r="C107" s="6">
        <f>IF(_xlfn.XLOOKUP(A107,Feiertage[Datum],Feiertage[Feiertag],"kein Feiertag")="kein Feiertag",_xlfn.XLOOKUP(Zeiterfassung!B107,Sollarbeitszeit[Wochentag],Sollarbeitszeit[Stunden],0),_xlfn.XLOOKUP(B107,Sollarbeitszeit[Wochentag],Sollarbeitszeit[Stunden],0))</f>
        <v>0.33333333333333331</v>
      </c>
      <c r="D107" s="1" t="str">
        <f>IF(_xlfn.XLOOKUP(A107,Feiertage[Datum],Feiertage[Feiertag],"kein Feiertag")&lt;&gt;"kein Feiertag","Feiertag",IF(Zeiterfassung!C107=0,"Wochenende","Arbeit"))</f>
        <v>Arbeit</v>
      </c>
      <c r="E107" s="9"/>
      <c r="F107" s="5"/>
      <c r="G107" s="5"/>
      <c r="H107" s="6" t="str">
        <f>IF(AND(F107&lt;&gt;"",G107&lt;&gt;""),_xlfn.XLOOKUP(J107,Pausenvorgaben[weniger als x Stunden],Pausenvorgaben[Pause],0.03125,1),"")</f>
        <v/>
      </c>
      <c r="I107" s="5"/>
      <c r="J107" s="6" t="str">
        <f t="shared" si="6"/>
        <v/>
      </c>
      <c r="K107" s="6" t="str">
        <f t="shared" si="7"/>
        <v/>
      </c>
      <c r="L107" s="6" t="str">
        <f t="shared" si="8"/>
        <v/>
      </c>
    </row>
    <row r="108" spans="1:12" x14ac:dyDescent="0.25">
      <c r="A108" s="4">
        <f t="shared" si="9"/>
        <v>43933</v>
      </c>
      <c r="B108" t="str">
        <f t="shared" si="5"/>
        <v>Samstag</v>
      </c>
      <c r="C108" s="6">
        <f>IF(_xlfn.XLOOKUP(A108,Feiertage[Datum],Feiertage[Feiertag],"kein Feiertag")="kein Feiertag",_xlfn.XLOOKUP(Zeiterfassung!B108,Sollarbeitszeit[Wochentag],Sollarbeitszeit[Stunden],0),_xlfn.XLOOKUP(B108,Sollarbeitszeit[Wochentag],Sollarbeitszeit[Stunden],0))</f>
        <v>0</v>
      </c>
      <c r="D108" s="1" t="str">
        <f>IF(_xlfn.XLOOKUP(A108,Feiertage[Datum],Feiertage[Feiertag],"kein Feiertag")&lt;&gt;"kein Feiertag","Feiertag",IF(Zeiterfassung!C108=0,"Wochenende","Arbeit"))</f>
        <v>Wochenende</v>
      </c>
      <c r="E108" s="9"/>
      <c r="F108" s="5"/>
      <c r="G108" s="5"/>
      <c r="H108" s="6" t="str">
        <f>IF(AND(F108&lt;&gt;"",G108&lt;&gt;""),_xlfn.XLOOKUP(J108,Pausenvorgaben[weniger als x Stunden],Pausenvorgaben[Pause],0.03125,1),"")</f>
        <v/>
      </c>
      <c r="I108" s="5"/>
      <c r="J108" s="6" t="str">
        <f t="shared" si="6"/>
        <v/>
      </c>
      <c r="K108" s="6">
        <f t="shared" si="7"/>
        <v>0</v>
      </c>
      <c r="L108" s="6">
        <f t="shared" si="8"/>
        <v>0</v>
      </c>
    </row>
    <row r="109" spans="1:12" x14ac:dyDescent="0.25">
      <c r="A109" s="4">
        <f t="shared" si="9"/>
        <v>43934</v>
      </c>
      <c r="B109" t="str">
        <f t="shared" si="5"/>
        <v>Sonntag</v>
      </c>
      <c r="C109" s="6">
        <f>IF(_xlfn.XLOOKUP(A109,Feiertage[Datum],Feiertage[Feiertag],"kein Feiertag")="kein Feiertag",_xlfn.XLOOKUP(Zeiterfassung!B109,Sollarbeitszeit[Wochentag],Sollarbeitszeit[Stunden],0),_xlfn.XLOOKUP(B109,Sollarbeitszeit[Wochentag],Sollarbeitszeit[Stunden],0))</f>
        <v>0</v>
      </c>
      <c r="D109" s="1" t="str">
        <f>IF(_xlfn.XLOOKUP(A109,Feiertage[Datum],Feiertage[Feiertag],"kein Feiertag")&lt;&gt;"kein Feiertag","Feiertag",IF(Zeiterfassung!C109=0,"Wochenende","Arbeit"))</f>
        <v>Wochenende</v>
      </c>
      <c r="E109" s="9"/>
      <c r="F109" s="5"/>
      <c r="G109" s="5"/>
      <c r="H109" s="6" t="str">
        <f>IF(AND(F109&lt;&gt;"",G109&lt;&gt;""),_xlfn.XLOOKUP(J109,Pausenvorgaben[weniger als x Stunden],Pausenvorgaben[Pause],0.03125,1),"")</f>
        <v/>
      </c>
      <c r="I109" s="5"/>
      <c r="J109" s="6" t="str">
        <f t="shared" si="6"/>
        <v/>
      </c>
      <c r="K109" s="6">
        <f t="shared" si="7"/>
        <v>0</v>
      </c>
      <c r="L109" s="6">
        <f t="shared" si="8"/>
        <v>0</v>
      </c>
    </row>
    <row r="110" spans="1:12" x14ac:dyDescent="0.25">
      <c r="A110" s="4">
        <f t="shared" si="9"/>
        <v>43935</v>
      </c>
      <c r="B110" t="str">
        <f t="shared" si="5"/>
        <v>Montag</v>
      </c>
      <c r="C110" s="6">
        <f>IF(_xlfn.XLOOKUP(A110,Feiertage[Datum],Feiertage[Feiertag],"kein Feiertag")="kein Feiertag",_xlfn.XLOOKUP(Zeiterfassung!B110,Sollarbeitszeit[Wochentag],Sollarbeitszeit[Stunden],0),_xlfn.XLOOKUP(B110,Sollarbeitszeit[Wochentag],Sollarbeitszeit[Stunden],0))</f>
        <v>0.33333333333333331</v>
      </c>
      <c r="D110" s="1" t="str">
        <f>IF(_xlfn.XLOOKUP(A110,Feiertage[Datum],Feiertage[Feiertag],"kein Feiertag")&lt;&gt;"kein Feiertag","Feiertag",IF(Zeiterfassung!C110=0,"Wochenende","Arbeit"))</f>
        <v>Arbeit</v>
      </c>
      <c r="E110" s="9"/>
      <c r="F110" s="5"/>
      <c r="G110" s="5"/>
      <c r="H110" s="6" t="str">
        <f>IF(AND(F110&lt;&gt;"",G110&lt;&gt;""),_xlfn.XLOOKUP(J110,Pausenvorgaben[weniger als x Stunden],Pausenvorgaben[Pause],0.03125,1),"")</f>
        <v/>
      </c>
      <c r="I110" s="5"/>
      <c r="J110" s="6" t="str">
        <f t="shared" si="6"/>
        <v/>
      </c>
      <c r="K110" s="6" t="str">
        <f t="shared" si="7"/>
        <v/>
      </c>
      <c r="L110" s="6" t="str">
        <f t="shared" si="8"/>
        <v/>
      </c>
    </row>
    <row r="111" spans="1:12" x14ac:dyDescent="0.25">
      <c r="A111" s="4">
        <f t="shared" si="9"/>
        <v>43936</v>
      </c>
      <c r="B111" t="str">
        <f t="shared" si="5"/>
        <v>Dienstag</v>
      </c>
      <c r="C111" s="6">
        <f>IF(_xlfn.XLOOKUP(A111,Feiertage[Datum],Feiertage[Feiertag],"kein Feiertag")="kein Feiertag",_xlfn.XLOOKUP(Zeiterfassung!B111,Sollarbeitszeit[Wochentag],Sollarbeitszeit[Stunden],0),_xlfn.XLOOKUP(B111,Sollarbeitszeit[Wochentag],Sollarbeitszeit[Stunden],0))</f>
        <v>0.33333333333333331</v>
      </c>
      <c r="D111" s="1" t="str">
        <f>IF(_xlfn.XLOOKUP(A111,Feiertage[Datum],Feiertage[Feiertag],"kein Feiertag")&lt;&gt;"kein Feiertag","Feiertag",IF(Zeiterfassung!C111=0,"Wochenende","Arbeit"))</f>
        <v>Arbeit</v>
      </c>
      <c r="E111" s="9"/>
      <c r="F111" s="5"/>
      <c r="G111" s="5"/>
      <c r="H111" s="6" t="str">
        <f>IF(AND(F111&lt;&gt;"",G111&lt;&gt;""),_xlfn.XLOOKUP(J111,Pausenvorgaben[weniger als x Stunden],Pausenvorgaben[Pause],0.03125,1),"")</f>
        <v/>
      </c>
      <c r="I111" s="5"/>
      <c r="J111" s="6" t="str">
        <f t="shared" si="6"/>
        <v/>
      </c>
      <c r="K111" s="6" t="str">
        <f t="shared" si="7"/>
        <v/>
      </c>
      <c r="L111" s="6" t="str">
        <f t="shared" si="8"/>
        <v/>
      </c>
    </row>
    <row r="112" spans="1:12" x14ac:dyDescent="0.25">
      <c r="A112" s="4">
        <f t="shared" si="9"/>
        <v>43937</v>
      </c>
      <c r="B112" t="str">
        <f t="shared" si="5"/>
        <v>Mittwoch</v>
      </c>
      <c r="C112" s="6">
        <f>IF(_xlfn.XLOOKUP(A112,Feiertage[Datum],Feiertage[Feiertag],"kein Feiertag")="kein Feiertag",_xlfn.XLOOKUP(Zeiterfassung!B112,Sollarbeitszeit[Wochentag],Sollarbeitszeit[Stunden],0),_xlfn.XLOOKUP(B112,Sollarbeitszeit[Wochentag],Sollarbeitszeit[Stunden],0))</f>
        <v>0.33333333333333331</v>
      </c>
      <c r="D112" s="1" t="str">
        <f>IF(_xlfn.XLOOKUP(A112,Feiertage[Datum],Feiertage[Feiertag],"kein Feiertag")&lt;&gt;"kein Feiertag","Feiertag",IF(Zeiterfassung!C112=0,"Wochenende","Arbeit"))</f>
        <v>Arbeit</v>
      </c>
      <c r="E112" s="9"/>
      <c r="F112" s="5"/>
      <c r="G112" s="5"/>
      <c r="H112" s="6" t="str">
        <f>IF(AND(F112&lt;&gt;"",G112&lt;&gt;""),_xlfn.XLOOKUP(J112,Pausenvorgaben[weniger als x Stunden],Pausenvorgaben[Pause],0.03125,1),"")</f>
        <v/>
      </c>
      <c r="I112" s="5"/>
      <c r="J112" s="6" t="str">
        <f t="shared" si="6"/>
        <v/>
      </c>
      <c r="K112" s="6" t="str">
        <f t="shared" si="7"/>
        <v/>
      </c>
      <c r="L112" s="6" t="str">
        <f t="shared" si="8"/>
        <v/>
      </c>
    </row>
    <row r="113" spans="1:12" x14ac:dyDescent="0.25">
      <c r="A113" s="4">
        <f t="shared" si="9"/>
        <v>43938</v>
      </c>
      <c r="B113" t="str">
        <f t="shared" si="5"/>
        <v>Donnerstag</v>
      </c>
      <c r="C113" s="6">
        <f>IF(_xlfn.XLOOKUP(A113,Feiertage[Datum],Feiertage[Feiertag],"kein Feiertag")="kein Feiertag",_xlfn.XLOOKUP(Zeiterfassung!B113,Sollarbeitszeit[Wochentag],Sollarbeitszeit[Stunden],0),_xlfn.XLOOKUP(B113,Sollarbeitszeit[Wochentag],Sollarbeitszeit[Stunden],0))</f>
        <v>0.33333333333333331</v>
      </c>
      <c r="D113" s="1" t="str">
        <f>IF(_xlfn.XLOOKUP(A113,Feiertage[Datum],Feiertage[Feiertag],"kein Feiertag")&lt;&gt;"kein Feiertag","Feiertag",IF(Zeiterfassung!C113=0,"Wochenende","Arbeit"))</f>
        <v>Arbeit</v>
      </c>
      <c r="E113" s="9"/>
      <c r="F113" s="5"/>
      <c r="G113" s="5"/>
      <c r="H113" s="6" t="str">
        <f>IF(AND(F113&lt;&gt;"",G113&lt;&gt;""),_xlfn.XLOOKUP(J113,Pausenvorgaben[weniger als x Stunden],Pausenvorgaben[Pause],0.03125,1),"")</f>
        <v/>
      </c>
      <c r="I113" s="5"/>
      <c r="J113" s="6" t="str">
        <f t="shared" si="6"/>
        <v/>
      </c>
      <c r="K113" s="6" t="str">
        <f t="shared" si="7"/>
        <v/>
      </c>
      <c r="L113" s="6" t="str">
        <f t="shared" si="8"/>
        <v/>
      </c>
    </row>
    <row r="114" spans="1:12" x14ac:dyDescent="0.25">
      <c r="A114" s="4">
        <f t="shared" si="9"/>
        <v>43939</v>
      </c>
      <c r="B114" t="str">
        <f t="shared" si="5"/>
        <v>Freitag</v>
      </c>
      <c r="C114" s="6">
        <f>IF(_xlfn.XLOOKUP(A114,Feiertage[Datum],Feiertage[Feiertag],"kein Feiertag")="kein Feiertag",_xlfn.XLOOKUP(Zeiterfassung!B114,Sollarbeitszeit[Wochentag],Sollarbeitszeit[Stunden],0),_xlfn.XLOOKUP(B114,Sollarbeitszeit[Wochentag],Sollarbeitszeit[Stunden],0))</f>
        <v>0.33333333333333331</v>
      </c>
      <c r="D114" s="1" t="str">
        <f>IF(_xlfn.XLOOKUP(A114,Feiertage[Datum],Feiertage[Feiertag],"kein Feiertag")&lt;&gt;"kein Feiertag","Feiertag",IF(Zeiterfassung!C114=0,"Wochenende","Arbeit"))</f>
        <v>Arbeit</v>
      </c>
      <c r="E114" s="9"/>
      <c r="F114" s="5"/>
      <c r="G114" s="5"/>
      <c r="H114" s="6" t="str">
        <f>IF(AND(F114&lt;&gt;"",G114&lt;&gt;""),_xlfn.XLOOKUP(J114,Pausenvorgaben[weniger als x Stunden],Pausenvorgaben[Pause],0.03125,1),"")</f>
        <v/>
      </c>
      <c r="I114" s="5"/>
      <c r="J114" s="6" t="str">
        <f t="shared" si="6"/>
        <v/>
      </c>
      <c r="K114" s="6" t="str">
        <f t="shared" si="7"/>
        <v/>
      </c>
      <c r="L114" s="6" t="str">
        <f t="shared" si="8"/>
        <v/>
      </c>
    </row>
    <row r="115" spans="1:12" x14ac:dyDescent="0.25">
      <c r="A115" s="4">
        <f t="shared" si="9"/>
        <v>43940</v>
      </c>
      <c r="B115" t="str">
        <f t="shared" si="5"/>
        <v>Samstag</v>
      </c>
      <c r="C115" s="6">
        <f>IF(_xlfn.XLOOKUP(A115,Feiertage[Datum],Feiertage[Feiertag],"kein Feiertag")="kein Feiertag",_xlfn.XLOOKUP(Zeiterfassung!B115,Sollarbeitszeit[Wochentag],Sollarbeitszeit[Stunden],0),_xlfn.XLOOKUP(B115,Sollarbeitszeit[Wochentag],Sollarbeitszeit[Stunden],0))</f>
        <v>0</v>
      </c>
      <c r="D115" s="1" t="str">
        <f>IF(_xlfn.XLOOKUP(A115,Feiertage[Datum],Feiertage[Feiertag],"kein Feiertag")&lt;&gt;"kein Feiertag","Feiertag",IF(Zeiterfassung!C115=0,"Wochenende","Arbeit"))</f>
        <v>Wochenende</v>
      </c>
      <c r="E115" s="9"/>
      <c r="F115" s="5"/>
      <c r="G115" s="5"/>
      <c r="H115" s="6" t="str">
        <f>IF(AND(F115&lt;&gt;"",G115&lt;&gt;""),_xlfn.XLOOKUP(J115,Pausenvorgaben[weniger als x Stunden],Pausenvorgaben[Pause],0.03125,1),"")</f>
        <v/>
      </c>
      <c r="I115" s="5"/>
      <c r="J115" s="6" t="str">
        <f t="shared" si="6"/>
        <v/>
      </c>
      <c r="K115" s="6">
        <f t="shared" si="7"/>
        <v>0</v>
      </c>
      <c r="L115" s="6">
        <f t="shared" si="8"/>
        <v>0</v>
      </c>
    </row>
    <row r="116" spans="1:12" x14ac:dyDescent="0.25">
      <c r="A116" s="4">
        <f t="shared" si="9"/>
        <v>43941</v>
      </c>
      <c r="B116" t="str">
        <f t="shared" si="5"/>
        <v>Sonntag</v>
      </c>
      <c r="C116" s="6">
        <f>IF(_xlfn.XLOOKUP(A116,Feiertage[Datum],Feiertage[Feiertag],"kein Feiertag")="kein Feiertag",_xlfn.XLOOKUP(Zeiterfassung!B116,Sollarbeitszeit[Wochentag],Sollarbeitszeit[Stunden],0),_xlfn.XLOOKUP(B116,Sollarbeitszeit[Wochentag],Sollarbeitszeit[Stunden],0))</f>
        <v>0</v>
      </c>
      <c r="D116" s="1" t="str">
        <f>IF(_xlfn.XLOOKUP(A116,Feiertage[Datum],Feiertage[Feiertag],"kein Feiertag")&lt;&gt;"kein Feiertag","Feiertag",IF(Zeiterfassung!C116=0,"Wochenende","Arbeit"))</f>
        <v>Wochenende</v>
      </c>
      <c r="E116" s="9"/>
      <c r="F116" s="5"/>
      <c r="G116" s="5"/>
      <c r="H116" s="6" t="str">
        <f>IF(AND(F116&lt;&gt;"",G116&lt;&gt;""),_xlfn.XLOOKUP(J116,Pausenvorgaben[weniger als x Stunden],Pausenvorgaben[Pause],0.03125,1),"")</f>
        <v/>
      </c>
      <c r="I116" s="5"/>
      <c r="J116" s="6" t="str">
        <f t="shared" si="6"/>
        <v/>
      </c>
      <c r="K116" s="6">
        <f t="shared" si="7"/>
        <v>0</v>
      </c>
      <c r="L116" s="6">
        <f t="shared" si="8"/>
        <v>0</v>
      </c>
    </row>
    <row r="117" spans="1:12" x14ac:dyDescent="0.25">
      <c r="A117" s="4">
        <f t="shared" si="9"/>
        <v>43942</v>
      </c>
      <c r="B117" t="str">
        <f t="shared" si="5"/>
        <v>Montag</v>
      </c>
      <c r="C117" s="6">
        <f>IF(_xlfn.XLOOKUP(A117,Feiertage[Datum],Feiertage[Feiertag],"kein Feiertag")="kein Feiertag",_xlfn.XLOOKUP(Zeiterfassung!B117,Sollarbeitszeit[Wochentag],Sollarbeitszeit[Stunden],0),_xlfn.XLOOKUP(B117,Sollarbeitszeit[Wochentag],Sollarbeitszeit[Stunden],0))</f>
        <v>0.33333333333333331</v>
      </c>
      <c r="D117" s="1" t="str">
        <f>IF(_xlfn.XLOOKUP(A117,Feiertage[Datum],Feiertage[Feiertag],"kein Feiertag")&lt;&gt;"kein Feiertag","Feiertag",IF(Zeiterfassung!C117=0,"Wochenende","Arbeit"))</f>
        <v>Arbeit</v>
      </c>
      <c r="E117" s="9"/>
      <c r="F117" s="5"/>
      <c r="G117" s="5"/>
      <c r="H117" s="6" t="str">
        <f>IF(AND(F117&lt;&gt;"",G117&lt;&gt;""),_xlfn.XLOOKUP(J117,Pausenvorgaben[weniger als x Stunden],Pausenvorgaben[Pause],0.03125,1),"")</f>
        <v/>
      </c>
      <c r="I117" s="5"/>
      <c r="J117" s="6" t="str">
        <f t="shared" si="6"/>
        <v/>
      </c>
      <c r="K117" s="6" t="str">
        <f t="shared" si="7"/>
        <v/>
      </c>
      <c r="L117" s="6" t="str">
        <f t="shared" si="8"/>
        <v/>
      </c>
    </row>
    <row r="118" spans="1:12" x14ac:dyDescent="0.25">
      <c r="A118" s="4">
        <f t="shared" si="9"/>
        <v>43943</v>
      </c>
      <c r="B118" t="str">
        <f t="shared" si="5"/>
        <v>Dienstag</v>
      </c>
      <c r="C118" s="6">
        <f>IF(_xlfn.XLOOKUP(A118,Feiertage[Datum],Feiertage[Feiertag],"kein Feiertag")="kein Feiertag",_xlfn.XLOOKUP(Zeiterfassung!B118,Sollarbeitszeit[Wochentag],Sollarbeitszeit[Stunden],0),_xlfn.XLOOKUP(B118,Sollarbeitszeit[Wochentag],Sollarbeitszeit[Stunden],0))</f>
        <v>0.33333333333333331</v>
      </c>
      <c r="D118" s="1" t="str">
        <f>IF(_xlfn.XLOOKUP(A118,Feiertage[Datum],Feiertage[Feiertag],"kein Feiertag")&lt;&gt;"kein Feiertag","Feiertag",IF(Zeiterfassung!C118=0,"Wochenende","Arbeit"))</f>
        <v>Arbeit</v>
      </c>
      <c r="E118" s="9"/>
      <c r="F118" s="5"/>
      <c r="G118" s="5"/>
      <c r="H118" s="6" t="str">
        <f>IF(AND(F118&lt;&gt;"",G118&lt;&gt;""),_xlfn.XLOOKUP(J118,Pausenvorgaben[weniger als x Stunden],Pausenvorgaben[Pause],0.03125,1),"")</f>
        <v/>
      </c>
      <c r="I118" s="5"/>
      <c r="J118" s="6" t="str">
        <f t="shared" si="6"/>
        <v/>
      </c>
      <c r="K118" s="6" t="str">
        <f t="shared" si="7"/>
        <v/>
      </c>
      <c r="L118" s="6" t="str">
        <f t="shared" si="8"/>
        <v/>
      </c>
    </row>
    <row r="119" spans="1:12" x14ac:dyDescent="0.25">
      <c r="A119" s="4">
        <f t="shared" si="9"/>
        <v>43944</v>
      </c>
      <c r="B119" t="str">
        <f t="shared" si="5"/>
        <v>Mittwoch</v>
      </c>
      <c r="C119" s="6">
        <f>IF(_xlfn.XLOOKUP(A119,Feiertage[Datum],Feiertage[Feiertag],"kein Feiertag")="kein Feiertag",_xlfn.XLOOKUP(Zeiterfassung!B119,Sollarbeitszeit[Wochentag],Sollarbeitszeit[Stunden],0),_xlfn.XLOOKUP(B119,Sollarbeitszeit[Wochentag],Sollarbeitszeit[Stunden],0))</f>
        <v>0.33333333333333331</v>
      </c>
      <c r="D119" s="1" t="str">
        <f>IF(_xlfn.XLOOKUP(A119,Feiertage[Datum],Feiertage[Feiertag],"kein Feiertag")&lt;&gt;"kein Feiertag","Feiertag",IF(Zeiterfassung!C119=0,"Wochenende","Arbeit"))</f>
        <v>Arbeit</v>
      </c>
      <c r="E119" s="9"/>
      <c r="F119" s="5"/>
      <c r="G119" s="5"/>
      <c r="H119" s="6" t="str">
        <f>IF(AND(F119&lt;&gt;"",G119&lt;&gt;""),_xlfn.XLOOKUP(J119,Pausenvorgaben[weniger als x Stunden],Pausenvorgaben[Pause],0.03125,1),"")</f>
        <v/>
      </c>
      <c r="I119" s="5"/>
      <c r="J119" s="6" t="str">
        <f t="shared" si="6"/>
        <v/>
      </c>
      <c r="K119" s="6" t="str">
        <f t="shared" si="7"/>
        <v/>
      </c>
      <c r="L119" s="6" t="str">
        <f t="shared" si="8"/>
        <v/>
      </c>
    </row>
    <row r="120" spans="1:12" x14ac:dyDescent="0.25">
      <c r="A120" s="4">
        <f t="shared" si="9"/>
        <v>43945</v>
      </c>
      <c r="B120" t="str">
        <f t="shared" si="5"/>
        <v>Donnerstag</v>
      </c>
      <c r="C120" s="6">
        <f>IF(_xlfn.XLOOKUP(A120,Feiertage[Datum],Feiertage[Feiertag],"kein Feiertag")="kein Feiertag",_xlfn.XLOOKUP(Zeiterfassung!B120,Sollarbeitszeit[Wochentag],Sollarbeitszeit[Stunden],0),_xlfn.XLOOKUP(B120,Sollarbeitszeit[Wochentag],Sollarbeitszeit[Stunden],0))</f>
        <v>0.33333333333333331</v>
      </c>
      <c r="D120" s="1" t="str">
        <f>IF(_xlfn.XLOOKUP(A120,Feiertage[Datum],Feiertage[Feiertag],"kein Feiertag")&lt;&gt;"kein Feiertag","Feiertag",IF(Zeiterfassung!C120=0,"Wochenende","Arbeit"))</f>
        <v>Arbeit</v>
      </c>
      <c r="E120" s="9"/>
      <c r="F120" s="5"/>
      <c r="G120" s="5"/>
      <c r="H120" s="6" t="str">
        <f>IF(AND(F120&lt;&gt;"",G120&lt;&gt;""),_xlfn.XLOOKUP(J120,Pausenvorgaben[weniger als x Stunden],Pausenvorgaben[Pause],0.03125,1),"")</f>
        <v/>
      </c>
      <c r="I120" s="5"/>
      <c r="J120" s="6" t="str">
        <f t="shared" si="6"/>
        <v/>
      </c>
      <c r="K120" s="6" t="str">
        <f t="shared" si="7"/>
        <v/>
      </c>
      <c r="L120" s="6" t="str">
        <f t="shared" si="8"/>
        <v/>
      </c>
    </row>
    <row r="121" spans="1:12" x14ac:dyDescent="0.25">
      <c r="A121" s="4">
        <f t="shared" si="9"/>
        <v>43946</v>
      </c>
      <c r="B121" t="str">
        <f t="shared" si="5"/>
        <v>Freitag</v>
      </c>
      <c r="C121" s="6">
        <f>IF(_xlfn.XLOOKUP(A121,Feiertage[Datum],Feiertage[Feiertag],"kein Feiertag")="kein Feiertag",_xlfn.XLOOKUP(Zeiterfassung!B121,Sollarbeitszeit[Wochentag],Sollarbeitszeit[Stunden],0),_xlfn.XLOOKUP(B121,Sollarbeitszeit[Wochentag],Sollarbeitszeit[Stunden],0))</f>
        <v>0.33333333333333331</v>
      </c>
      <c r="D121" s="1" t="str">
        <f>IF(_xlfn.XLOOKUP(A121,Feiertage[Datum],Feiertage[Feiertag],"kein Feiertag")&lt;&gt;"kein Feiertag","Feiertag",IF(Zeiterfassung!C121=0,"Wochenende","Arbeit"))</f>
        <v>Arbeit</v>
      </c>
      <c r="E121" s="9"/>
      <c r="F121" s="5"/>
      <c r="G121" s="5"/>
      <c r="H121" s="6" t="str">
        <f>IF(AND(F121&lt;&gt;"",G121&lt;&gt;""),_xlfn.XLOOKUP(J121,Pausenvorgaben[weniger als x Stunden],Pausenvorgaben[Pause],0.03125,1),"")</f>
        <v/>
      </c>
      <c r="I121" s="5"/>
      <c r="J121" s="6" t="str">
        <f t="shared" si="6"/>
        <v/>
      </c>
      <c r="K121" s="6" t="str">
        <f t="shared" si="7"/>
        <v/>
      </c>
      <c r="L121" s="6" t="str">
        <f t="shared" si="8"/>
        <v/>
      </c>
    </row>
    <row r="122" spans="1:12" x14ac:dyDescent="0.25">
      <c r="A122" s="4">
        <f t="shared" si="9"/>
        <v>43947</v>
      </c>
      <c r="B122" t="str">
        <f t="shared" si="5"/>
        <v>Samstag</v>
      </c>
      <c r="C122" s="6">
        <f>IF(_xlfn.XLOOKUP(A122,Feiertage[Datum],Feiertage[Feiertag],"kein Feiertag")="kein Feiertag",_xlfn.XLOOKUP(Zeiterfassung!B122,Sollarbeitszeit[Wochentag],Sollarbeitszeit[Stunden],0),_xlfn.XLOOKUP(B122,Sollarbeitszeit[Wochentag],Sollarbeitszeit[Stunden],0))</f>
        <v>0</v>
      </c>
      <c r="D122" s="1" t="str">
        <f>IF(_xlfn.XLOOKUP(A122,Feiertage[Datum],Feiertage[Feiertag],"kein Feiertag")&lt;&gt;"kein Feiertag","Feiertag",IF(Zeiterfassung!C122=0,"Wochenende","Arbeit"))</f>
        <v>Wochenende</v>
      </c>
      <c r="E122" s="9"/>
      <c r="F122" s="5"/>
      <c r="G122" s="5"/>
      <c r="H122" s="6" t="str">
        <f>IF(AND(F122&lt;&gt;"",G122&lt;&gt;""),_xlfn.XLOOKUP(J122,Pausenvorgaben[weniger als x Stunden],Pausenvorgaben[Pause],0.03125,1),"")</f>
        <v/>
      </c>
      <c r="I122" s="5"/>
      <c r="J122" s="6" t="str">
        <f t="shared" si="6"/>
        <v/>
      </c>
      <c r="K122" s="6">
        <f t="shared" si="7"/>
        <v>0</v>
      </c>
      <c r="L122" s="6">
        <f t="shared" si="8"/>
        <v>0</v>
      </c>
    </row>
    <row r="123" spans="1:12" x14ac:dyDescent="0.25">
      <c r="A123" s="4">
        <f t="shared" si="9"/>
        <v>43948</v>
      </c>
      <c r="B123" t="str">
        <f t="shared" si="5"/>
        <v>Sonntag</v>
      </c>
      <c r="C123" s="6">
        <f>IF(_xlfn.XLOOKUP(A123,Feiertage[Datum],Feiertage[Feiertag],"kein Feiertag")="kein Feiertag",_xlfn.XLOOKUP(Zeiterfassung!B123,Sollarbeitszeit[Wochentag],Sollarbeitszeit[Stunden],0),_xlfn.XLOOKUP(B123,Sollarbeitszeit[Wochentag],Sollarbeitszeit[Stunden],0))</f>
        <v>0</v>
      </c>
      <c r="D123" s="1" t="str">
        <f>IF(_xlfn.XLOOKUP(A123,Feiertage[Datum],Feiertage[Feiertag],"kein Feiertag")&lt;&gt;"kein Feiertag","Feiertag",IF(Zeiterfassung!C123=0,"Wochenende","Arbeit"))</f>
        <v>Wochenende</v>
      </c>
      <c r="E123" s="9"/>
      <c r="F123" s="5"/>
      <c r="G123" s="5"/>
      <c r="H123" s="6" t="str">
        <f>IF(AND(F123&lt;&gt;"",G123&lt;&gt;""),_xlfn.XLOOKUP(J123,Pausenvorgaben[weniger als x Stunden],Pausenvorgaben[Pause],0.03125,1),"")</f>
        <v/>
      </c>
      <c r="I123" s="5"/>
      <c r="J123" s="6" t="str">
        <f t="shared" si="6"/>
        <v/>
      </c>
      <c r="K123" s="6">
        <f t="shared" si="7"/>
        <v>0</v>
      </c>
      <c r="L123" s="6">
        <f t="shared" si="8"/>
        <v>0</v>
      </c>
    </row>
    <row r="124" spans="1:12" x14ac:dyDescent="0.25">
      <c r="A124" s="4">
        <f t="shared" si="9"/>
        <v>43949</v>
      </c>
      <c r="B124" t="str">
        <f t="shared" si="5"/>
        <v>Montag</v>
      </c>
      <c r="C124" s="6">
        <f>IF(_xlfn.XLOOKUP(A124,Feiertage[Datum],Feiertage[Feiertag],"kein Feiertag")="kein Feiertag",_xlfn.XLOOKUP(Zeiterfassung!B124,Sollarbeitszeit[Wochentag],Sollarbeitszeit[Stunden],0),_xlfn.XLOOKUP(B124,Sollarbeitszeit[Wochentag],Sollarbeitszeit[Stunden],0))</f>
        <v>0.33333333333333331</v>
      </c>
      <c r="D124" s="1" t="str">
        <f>IF(_xlfn.XLOOKUP(A124,Feiertage[Datum],Feiertage[Feiertag],"kein Feiertag")&lt;&gt;"kein Feiertag","Feiertag",IF(Zeiterfassung!C124=0,"Wochenende","Arbeit"))</f>
        <v>Arbeit</v>
      </c>
      <c r="E124" s="9"/>
      <c r="F124" s="5"/>
      <c r="G124" s="5"/>
      <c r="H124" s="6" t="str">
        <f>IF(AND(F124&lt;&gt;"",G124&lt;&gt;""),_xlfn.XLOOKUP(J124,Pausenvorgaben[weniger als x Stunden],Pausenvorgaben[Pause],0.03125,1),"")</f>
        <v/>
      </c>
      <c r="I124" s="5"/>
      <c r="J124" s="6" t="str">
        <f t="shared" si="6"/>
        <v/>
      </c>
      <c r="K124" s="6" t="str">
        <f t="shared" si="7"/>
        <v/>
      </c>
      <c r="L124" s="6" t="str">
        <f t="shared" si="8"/>
        <v/>
      </c>
    </row>
    <row r="125" spans="1:12" x14ac:dyDescent="0.25">
      <c r="A125" s="4">
        <f t="shared" si="9"/>
        <v>43950</v>
      </c>
      <c r="B125" t="str">
        <f t="shared" si="5"/>
        <v>Dienstag</v>
      </c>
      <c r="C125" s="6">
        <f>IF(_xlfn.XLOOKUP(A125,Feiertage[Datum],Feiertage[Feiertag],"kein Feiertag")="kein Feiertag",_xlfn.XLOOKUP(Zeiterfassung!B125,Sollarbeitszeit[Wochentag],Sollarbeitszeit[Stunden],0),_xlfn.XLOOKUP(B125,Sollarbeitszeit[Wochentag],Sollarbeitszeit[Stunden],0))</f>
        <v>0.33333333333333331</v>
      </c>
      <c r="D125" s="1" t="str">
        <f>IF(_xlfn.XLOOKUP(A125,Feiertage[Datum],Feiertage[Feiertag],"kein Feiertag")&lt;&gt;"kein Feiertag","Feiertag",IF(Zeiterfassung!C125=0,"Wochenende","Arbeit"))</f>
        <v>Arbeit</v>
      </c>
      <c r="E125" s="9"/>
      <c r="F125" s="5"/>
      <c r="G125" s="5"/>
      <c r="H125" s="6" t="str">
        <f>IF(AND(F125&lt;&gt;"",G125&lt;&gt;""),_xlfn.XLOOKUP(J125,Pausenvorgaben[weniger als x Stunden],Pausenvorgaben[Pause],0.03125,1),"")</f>
        <v/>
      </c>
      <c r="I125" s="5"/>
      <c r="J125" s="6" t="str">
        <f t="shared" si="6"/>
        <v/>
      </c>
      <c r="K125" s="6" t="str">
        <f t="shared" si="7"/>
        <v/>
      </c>
      <c r="L125" s="6" t="str">
        <f t="shared" si="8"/>
        <v/>
      </c>
    </row>
    <row r="126" spans="1:12" x14ac:dyDescent="0.25">
      <c r="A126" s="4">
        <f t="shared" si="9"/>
        <v>43951</v>
      </c>
      <c r="B126" t="str">
        <f t="shared" si="5"/>
        <v>Mittwoch</v>
      </c>
      <c r="C126" s="6">
        <f>IF(_xlfn.XLOOKUP(A126,Feiertage[Datum],Feiertage[Feiertag],"kein Feiertag")="kein Feiertag",_xlfn.XLOOKUP(Zeiterfassung!B126,Sollarbeitszeit[Wochentag],Sollarbeitszeit[Stunden],0),_xlfn.XLOOKUP(B126,Sollarbeitszeit[Wochentag],Sollarbeitszeit[Stunden],0))</f>
        <v>0.33333333333333331</v>
      </c>
      <c r="D126" s="1" t="str">
        <f>IF(_xlfn.XLOOKUP(A126,Feiertage[Datum],Feiertage[Feiertag],"kein Feiertag")&lt;&gt;"kein Feiertag","Feiertag",IF(Zeiterfassung!C126=0,"Wochenende","Arbeit"))</f>
        <v>Feiertag</v>
      </c>
      <c r="E126" s="9"/>
      <c r="F126" s="5"/>
      <c r="G126" s="5"/>
      <c r="H126" s="6" t="str">
        <f>IF(AND(F126&lt;&gt;"",G126&lt;&gt;""),_xlfn.XLOOKUP(J126,Pausenvorgaben[weniger als x Stunden],Pausenvorgaben[Pause],0.03125,1),"")</f>
        <v/>
      </c>
      <c r="I126" s="5"/>
      <c r="J126" s="6" t="str">
        <f t="shared" si="6"/>
        <v/>
      </c>
      <c r="K126" s="6">
        <f t="shared" si="7"/>
        <v>0.33333333333333331</v>
      </c>
      <c r="L126" s="6">
        <f t="shared" si="8"/>
        <v>0</v>
      </c>
    </row>
    <row r="127" spans="1:12" x14ac:dyDescent="0.25">
      <c r="A127" s="4">
        <f t="shared" si="9"/>
        <v>43952</v>
      </c>
      <c r="B127" t="str">
        <f t="shared" si="5"/>
        <v>Donnerstag</v>
      </c>
      <c r="C127" s="6">
        <f>IF(_xlfn.XLOOKUP(A127,Feiertage[Datum],Feiertage[Feiertag],"kein Feiertag")="kein Feiertag",_xlfn.XLOOKUP(Zeiterfassung!B127,Sollarbeitszeit[Wochentag],Sollarbeitszeit[Stunden],0),_xlfn.XLOOKUP(B127,Sollarbeitszeit[Wochentag],Sollarbeitszeit[Stunden],0))</f>
        <v>0.33333333333333331</v>
      </c>
      <c r="D127" s="1" t="str">
        <f>IF(_xlfn.XLOOKUP(A127,Feiertage[Datum],Feiertage[Feiertag],"kein Feiertag")&lt;&gt;"kein Feiertag","Feiertag",IF(Zeiterfassung!C127=0,"Wochenende","Arbeit"))</f>
        <v>Arbeit</v>
      </c>
      <c r="E127" s="9"/>
      <c r="F127" s="5"/>
      <c r="G127" s="5"/>
      <c r="H127" s="6" t="str">
        <f>IF(AND(F127&lt;&gt;"",G127&lt;&gt;""),_xlfn.XLOOKUP(J127,Pausenvorgaben[weniger als x Stunden],Pausenvorgaben[Pause],0.03125,1),"")</f>
        <v/>
      </c>
      <c r="I127" s="5"/>
      <c r="J127" s="6" t="str">
        <f t="shared" si="6"/>
        <v/>
      </c>
      <c r="K127" s="6" t="str">
        <f t="shared" si="7"/>
        <v/>
      </c>
      <c r="L127" s="6" t="str">
        <f t="shared" si="8"/>
        <v/>
      </c>
    </row>
    <row r="128" spans="1:12" x14ac:dyDescent="0.25">
      <c r="A128" s="4">
        <f t="shared" si="9"/>
        <v>43953</v>
      </c>
      <c r="B128" t="str">
        <f t="shared" si="5"/>
        <v>Freitag</v>
      </c>
      <c r="C128" s="6">
        <f>IF(_xlfn.XLOOKUP(A128,Feiertage[Datum],Feiertage[Feiertag],"kein Feiertag")="kein Feiertag",_xlfn.XLOOKUP(Zeiterfassung!B128,Sollarbeitszeit[Wochentag],Sollarbeitszeit[Stunden],0),_xlfn.XLOOKUP(B128,Sollarbeitszeit[Wochentag],Sollarbeitszeit[Stunden],0))</f>
        <v>0.33333333333333331</v>
      </c>
      <c r="D128" s="1" t="str">
        <f>IF(_xlfn.XLOOKUP(A128,Feiertage[Datum],Feiertage[Feiertag],"kein Feiertag")&lt;&gt;"kein Feiertag","Feiertag",IF(Zeiterfassung!C128=0,"Wochenende","Arbeit"))</f>
        <v>Arbeit</v>
      </c>
      <c r="E128" s="9"/>
      <c r="F128" s="5"/>
      <c r="G128" s="5"/>
      <c r="H128" s="6" t="str">
        <f>IF(AND(F128&lt;&gt;"",G128&lt;&gt;""),_xlfn.XLOOKUP(J128,Pausenvorgaben[weniger als x Stunden],Pausenvorgaben[Pause],0.03125,1),"")</f>
        <v/>
      </c>
      <c r="I128" s="5"/>
      <c r="J128" s="6" t="str">
        <f t="shared" si="6"/>
        <v/>
      </c>
      <c r="K128" s="6" t="str">
        <f t="shared" si="7"/>
        <v/>
      </c>
      <c r="L128" s="6" t="str">
        <f t="shared" si="8"/>
        <v/>
      </c>
    </row>
    <row r="129" spans="1:12" x14ac:dyDescent="0.25">
      <c r="A129" s="4">
        <f t="shared" si="9"/>
        <v>43954</v>
      </c>
      <c r="B129" t="str">
        <f t="shared" si="5"/>
        <v>Samstag</v>
      </c>
      <c r="C129" s="6">
        <f>IF(_xlfn.XLOOKUP(A129,Feiertage[Datum],Feiertage[Feiertag],"kein Feiertag")="kein Feiertag",_xlfn.XLOOKUP(Zeiterfassung!B129,Sollarbeitszeit[Wochentag],Sollarbeitszeit[Stunden],0),_xlfn.XLOOKUP(B129,Sollarbeitszeit[Wochentag],Sollarbeitszeit[Stunden],0))</f>
        <v>0</v>
      </c>
      <c r="D129" s="1" t="str">
        <f>IF(_xlfn.XLOOKUP(A129,Feiertage[Datum],Feiertage[Feiertag],"kein Feiertag")&lt;&gt;"kein Feiertag","Feiertag",IF(Zeiterfassung!C129=0,"Wochenende","Arbeit"))</f>
        <v>Wochenende</v>
      </c>
      <c r="E129" s="9"/>
      <c r="F129" s="5"/>
      <c r="G129" s="5"/>
      <c r="H129" s="6" t="str">
        <f>IF(AND(F129&lt;&gt;"",G129&lt;&gt;""),_xlfn.XLOOKUP(J129,Pausenvorgaben[weniger als x Stunden],Pausenvorgaben[Pause],0.03125,1),"")</f>
        <v/>
      </c>
      <c r="I129" s="5"/>
      <c r="J129" s="6" t="str">
        <f t="shared" si="6"/>
        <v/>
      </c>
      <c r="K129" s="6">
        <f t="shared" si="7"/>
        <v>0</v>
      </c>
      <c r="L129" s="6">
        <f t="shared" si="8"/>
        <v>0</v>
      </c>
    </row>
    <row r="130" spans="1:12" x14ac:dyDescent="0.25">
      <c r="A130" s="4">
        <f t="shared" si="9"/>
        <v>43955</v>
      </c>
      <c r="B130" t="str">
        <f t="shared" si="5"/>
        <v>Sonntag</v>
      </c>
      <c r="C130" s="6">
        <f>IF(_xlfn.XLOOKUP(A130,Feiertage[Datum],Feiertage[Feiertag],"kein Feiertag")="kein Feiertag",_xlfn.XLOOKUP(Zeiterfassung!B130,Sollarbeitszeit[Wochentag],Sollarbeitszeit[Stunden],0),_xlfn.XLOOKUP(B130,Sollarbeitszeit[Wochentag],Sollarbeitszeit[Stunden],0))</f>
        <v>0</v>
      </c>
      <c r="D130" s="1" t="str">
        <f>IF(_xlfn.XLOOKUP(A130,Feiertage[Datum],Feiertage[Feiertag],"kein Feiertag")&lt;&gt;"kein Feiertag","Feiertag",IF(Zeiterfassung!C130=0,"Wochenende","Arbeit"))</f>
        <v>Wochenende</v>
      </c>
      <c r="E130" s="9"/>
      <c r="F130" s="5"/>
      <c r="G130" s="5"/>
      <c r="H130" s="6" t="str">
        <f>IF(AND(F130&lt;&gt;"",G130&lt;&gt;""),_xlfn.XLOOKUP(J130,Pausenvorgaben[weniger als x Stunden],Pausenvorgaben[Pause],0.03125,1),"")</f>
        <v/>
      </c>
      <c r="I130" s="5"/>
      <c r="J130" s="6" t="str">
        <f t="shared" si="6"/>
        <v/>
      </c>
      <c r="K130" s="6">
        <f t="shared" si="7"/>
        <v>0</v>
      </c>
      <c r="L130" s="6">
        <f t="shared" si="8"/>
        <v>0</v>
      </c>
    </row>
    <row r="131" spans="1:12" x14ac:dyDescent="0.25">
      <c r="A131" s="4">
        <f t="shared" si="9"/>
        <v>43956</v>
      </c>
      <c r="B131" t="str">
        <f t="shared" si="5"/>
        <v>Montag</v>
      </c>
      <c r="C131" s="6">
        <f>IF(_xlfn.XLOOKUP(A131,Feiertage[Datum],Feiertage[Feiertag],"kein Feiertag")="kein Feiertag",_xlfn.XLOOKUP(Zeiterfassung!B131,Sollarbeitszeit[Wochentag],Sollarbeitszeit[Stunden],0),_xlfn.XLOOKUP(B131,Sollarbeitszeit[Wochentag],Sollarbeitszeit[Stunden],0))</f>
        <v>0.33333333333333331</v>
      </c>
      <c r="D131" s="1" t="str">
        <f>IF(_xlfn.XLOOKUP(A131,Feiertage[Datum],Feiertage[Feiertag],"kein Feiertag")&lt;&gt;"kein Feiertag","Feiertag",IF(Zeiterfassung!C131=0,"Wochenende","Arbeit"))</f>
        <v>Arbeit</v>
      </c>
      <c r="E131" s="9"/>
      <c r="F131" s="5"/>
      <c r="G131" s="5"/>
      <c r="H131" s="6" t="str">
        <f>IF(AND(F131&lt;&gt;"",G131&lt;&gt;""),_xlfn.XLOOKUP(J131,Pausenvorgaben[weniger als x Stunden],Pausenvorgaben[Pause],0.03125,1),"")</f>
        <v/>
      </c>
      <c r="I131" s="5"/>
      <c r="J131" s="6" t="str">
        <f t="shared" si="6"/>
        <v/>
      </c>
      <c r="K131" s="6" t="str">
        <f t="shared" si="7"/>
        <v/>
      </c>
      <c r="L131" s="6" t="str">
        <f t="shared" si="8"/>
        <v/>
      </c>
    </row>
    <row r="132" spans="1:12" x14ac:dyDescent="0.25">
      <c r="A132" s="4">
        <f t="shared" si="9"/>
        <v>43957</v>
      </c>
      <c r="B132" t="str">
        <f t="shared" si="5"/>
        <v>Dienstag</v>
      </c>
      <c r="C132" s="6">
        <f>IF(_xlfn.XLOOKUP(A132,Feiertage[Datum],Feiertage[Feiertag],"kein Feiertag")="kein Feiertag",_xlfn.XLOOKUP(Zeiterfassung!B132,Sollarbeitszeit[Wochentag],Sollarbeitszeit[Stunden],0),_xlfn.XLOOKUP(B132,Sollarbeitszeit[Wochentag],Sollarbeitszeit[Stunden],0))</f>
        <v>0.33333333333333331</v>
      </c>
      <c r="D132" s="1" t="str">
        <f>IF(_xlfn.XLOOKUP(A132,Feiertage[Datum],Feiertage[Feiertag],"kein Feiertag")&lt;&gt;"kein Feiertag","Feiertag",IF(Zeiterfassung!C132=0,"Wochenende","Arbeit"))</f>
        <v>Arbeit</v>
      </c>
      <c r="E132" s="9"/>
      <c r="F132" s="5"/>
      <c r="G132" s="5"/>
      <c r="H132" s="6" t="str">
        <f>IF(AND(F132&lt;&gt;"",G132&lt;&gt;""),_xlfn.XLOOKUP(J132,Pausenvorgaben[weniger als x Stunden],Pausenvorgaben[Pause],0.03125,1),"")</f>
        <v/>
      </c>
      <c r="I132" s="5"/>
      <c r="J132" s="6" t="str">
        <f t="shared" si="6"/>
        <v/>
      </c>
      <c r="K132" s="6" t="str">
        <f t="shared" si="7"/>
        <v/>
      </c>
      <c r="L132" s="6" t="str">
        <f t="shared" si="8"/>
        <v/>
      </c>
    </row>
    <row r="133" spans="1:12" x14ac:dyDescent="0.25">
      <c r="A133" s="4">
        <f t="shared" si="9"/>
        <v>43958</v>
      </c>
      <c r="B133" t="str">
        <f t="shared" si="5"/>
        <v>Mittwoch</v>
      </c>
      <c r="C133" s="6">
        <f>IF(_xlfn.XLOOKUP(A133,Feiertage[Datum],Feiertage[Feiertag],"kein Feiertag")="kein Feiertag",_xlfn.XLOOKUP(Zeiterfassung!B133,Sollarbeitszeit[Wochentag],Sollarbeitszeit[Stunden],0),_xlfn.XLOOKUP(B133,Sollarbeitszeit[Wochentag],Sollarbeitszeit[Stunden],0))</f>
        <v>0.33333333333333331</v>
      </c>
      <c r="D133" s="1" t="str">
        <f>IF(_xlfn.XLOOKUP(A133,Feiertage[Datum],Feiertage[Feiertag],"kein Feiertag")&lt;&gt;"kein Feiertag","Feiertag",IF(Zeiterfassung!C133=0,"Wochenende","Arbeit"))</f>
        <v>Arbeit</v>
      </c>
      <c r="E133" s="9"/>
      <c r="F133" s="5"/>
      <c r="G133" s="5"/>
      <c r="H133" s="6" t="str">
        <f>IF(AND(F133&lt;&gt;"",G133&lt;&gt;""),_xlfn.XLOOKUP(J133,Pausenvorgaben[weniger als x Stunden],Pausenvorgaben[Pause],0.03125,1),"")</f>
        <v/>
      </c>
      <c r="I133" s="5"/>
      <c r="J133" s="6" t="str">
        <f t="shared" si="6"/>
        <v/>
      </c>
      <c r="K133" s="6" t="str">
        <f t="shared" si="7"/>
        <v/>
      </c>
      <c r="L133" s="6" t="str">
        <f t="shared" si="8"/>
        <v/>
      </c>
    </row>
    <row r="134" spans="1:12" x14ac:dyDescent="0.25">
      <c r="A134" s="4">
        <f t="shared" si="9"/>
        <v>43959</v>
      </c>
      <c r="B134" t="str">
        <f t="shared" ref="B134:B197" si="10">TEXT(A134,"tttt")</f>
        <v>Donnerstag</v>
      </c>
      <c r="C134" s="6">
        <f>IF(_xlfn.XLOOKUP(A134,Feiertage[Datum],Feiertage[Feiertag],"kein Feiertag")="kein Feiertag",_xlfn.XLOOKUP(Zeiterfassung!B134,Sollarbeitszeit[Wochentag],Sollarbeitszeit[Stunden],0),_xlfn.XLOOKUP(B134,Sollarbeitszeit[Wochentag],Sollarbeitszeit[Stunden],0))</f>
        <v>0.33333333333333331</v>
      </c>
      <c r="D134" s="1" t="str">
        <f>IF(_xlfn.XLOOKUP(A134,Feiertage[Datum],Feiertage[Feiertag],"kein Feiertag")&lt;&gt;"kein Feiertag","Feiertag",IF(Zeiterfassung!C134=0,"Wochenende","Arbeit"))</f>
        <v>Feiertag</v>
      </c>
      <c r="E134" s="9"/>
      <c r="F134" s="5"/>
      <c r="G134" s="5"/>
      <c r="H134" s="6" t="str">
        <f>IF(AND(F134&lt;&gt;"",G134&lt;&gt;""),_xlfn.XLOOKUP(J134,Pausenvorgaben[weniger als x Stunden],Pausenvorgaben[Pause],0.03125,1),"")</f>
        <v/>
      </c>
      <c r="I134" s="5"/>
      <c r="J134" s="6" t="str">
        <f t="shared" ref="J134:J197" si="11">IF(OR(F134="",G134=""),"",G134-F134)</f>
        <v/>
      </c>
      <c r="K134" s="6">
        <f t="shared" ref="K134:K197" si="12">IF(OR(D134="Feiertag",D134="Wochenende",E134="Urlaub",E134="Krank"),C134,IF(OR(F134="",G134=""),"",J134-H134-I134))</f>
        <v>0.33333333333333331</v>
      </c>
      <c r="L134" s="6">
        <f t="shared" ref="L134:L197" si="13">IF(K134="","",K134-C134)</f>
        <v>0</v>
      </c>
    </row>
    <row r="135" spans="1:12" x14ac:dyDescent="0.25">
      <c r="A135" s="4">
        <f t="shared" ref="A135:A198" si="14">IF(YEAR(A134+1)=$B$2,A134+1,"")</f>
        <v>43960</v>
      </c>
      <c r="B135" t="str">
        <f t="shared" si="10"/>
        <v>Freitag</v>
      </c>
      <c r="C135" s="6">
        <f>IF(_xlfn.XLOOKUP(A135,Feiertage[Datum],Feiertage[Feiertag],"kein Feiertag")="kein Feiertag",_xlfn.XLOOKUP(Zeiterfassung!B135,Sollarbeitszeit[Wochentag],Sollarbeitszeit[Stunden],0),_xlfn.XLOOKUP(B135,Sollarbeitszeit[Wochentag],Sollarbeitszeit[Stunden],0))</f>
        <v>0.33333333333333331</v>
      </c>
      <c r="D135" s="1" t="str">
        <f>IF(_xlfn.XLOOKUP(A135,Feiertage[Datum],Feiertage[Feiertag],"kein Feiertag")&lt;&gt;"kein Feiertag","Feiertag",IF(Zeiterfassung!C135=0,"Wochenende","Arbeit"))</f>
        <v>Arbeit</v>
      </c>
      <c r="E135" s="9"/>
      <c r="F135" s="5"/>
      <c r="G135" s="5"/>
      <c r="H135" s="6" t="str">
        <f>IF(AND(F135&lt;&gt;"",G135&lt;&gt;""),_xlfn.XLOOKUP(J135,Pausenvorgaben[weniger als x Stunden],Pausenvorgaben[Pause],0.03125,1),"")</f>
        <v/>
      </c>
      <c r="I135" s="5"/>
      <c r="J135" s="6" t="str">
        <f t="shared" si="11"/>
        <v/>
      </c>
      <c r="K135" s="6" t="str">
        <f t="shared" si="12"/>
        <v/>
      </c>
      <c r="L135" s="6" t="str">
        <f t="shared" si="13"/>
        <v/>
      </c>
    </row>
    <row r="136" spans="1:12" x14ac:dyDescent="0.25">
      <c r="A136" s="4">
        <f t="shared" si="14"/>
        <v>43961</v>
      </c>
      <c r="B136" t="str">
        <f t="shared" si="10"/>
        <v>Samstag</v>
      </c>
      <c r="C136" s="6">
        <f>IF(_xlfn.XLOOKUP(A136,Feiertage[Datum],Feiertage[Feiertag],"kein Feiertag")="kein Feiertag",_xlfn.XLOOKUP(Zeiterfassung!B136,Sollarbeitszeit[Wochentag],Sollarbeitszeit[Stunden],0),_xlfn.XLOOKUP(B136,Sollarbeitszeit[Wochentag],Sollarbeitszeit[Stunden],0))</f>
        <v>0</v>
      </c>
      <c r="D136" s="1" t="str">
        <f>IF(_xlfn.XLOOKUP(A136,Feiertage[Datum],Feiertage[Feiertag],"kein Feiertag")&lt;&gt;"kein Feiertag","Feiertag",IF(Zeiterfassung!C136=0,"Wochenende","Arbeit"))</f>
        <v>Wochenende</v>
      </c>
      <c r="E136" s="9"/>
      <c r="F136" s="5"/>
      <c r="G136" s="5"/>
      <c r="H136" s="6" t="str">
        <f>IF(AND(F136&lt;&gt;"",G136&lt;&gt;""),_xlfn.XLOOKUP(J136,Pausenvorgaben[weniger als x Stunden],Pausenvorgaben[Pause],0.03125,1),"")</f>
        <v/>
      </c>
      <c r="I136" s="5"/>
      <c r="J136" s="6" t="str">
        <f t="shared" si="11"/>
        <v/>
      </c>
      <c r="K136" s="6">
        <f t="shared" si="12"/>
        <v>0</v>
      </c>
      <c r="L136" s="6">
        <f t="shared" si="13"/>
        <v>0</v>
      </c>
    </row>
    <row r="137" spans="1:12" x14ac:dyDescent="0.25">
      <c r="A137" s="4">
        <f t="shared" si="14"/>
        <v>43962</v>
      </c>
      <c r="B137" t="str">
        <f t="shared" si="10"/>
        <v>Sonntag</v>
      </c>
      <c r="C137" s="6">
        <f>IF(_xlfn.XLOOKUP(A137,Feiertage[Datum],Feiertage[Feiertag],"kein Feiertag")="kein Feiertag",_xlfn.XLOOKUP(Zeiterfassung!B137,Sollarbeitszeit[Wochentag],Sollarbeitszeit[Stunden],0),_xlfn.XLOOKUP(B137,Sollarbeitszeit[Wochentag],Sollarbeitszeit[Stunden],0))</f>
        <v>0</v>
      </c>
      <c r="D137" s="1" t="str">
        <f>IF(_xlfn.XLOOKUP(A137,Feiertage[Datum],Feiertage[Feiertag],"kein Feiertag")&lt;&gt;"kein Feiertag","Feiertag",IF(Zeiterfassung!C137=0,"Wochenende","Arbeit"))</f>
        <v>Wochenende</v>
      </c>
      <c r="E137" s="9"/>
      <c r="F137" s="5"/>
      <c r="G137" s="5"/>
      <c r="H137" s="6" t="str">
        <f>IF(AND(F137&lt;&gt;"",G137&lt;&gt;""),_xlfn.XLOOKUP(J137,Pausenvorgaben[weniger als x Stunden],Pausenvorgaben[Pause],0.03125,1),"")</f>
        <v/>
      </c>
      <c r="I137" s="5"/>
      <c r="J137" s="6" t="str">
        <f t="shared" si="11"/>
        <v/>
      </c>
      <c r="K137" s="6">
        <f t="shared" si="12"/>
        <v>0</v>
      </c>
      <c r="L137" s="6">
        <f t="shared" si="13"/>
        <v>0</v>
      </c>
    </row>
    <row r="138" spans="1:12" x14ac:dyDescent="0.25">
      <c r="A138" s="4">
        <f t="shared" si="14"/>
        <v>43963</v>
      </c>
      <c r="B138" t="str">
        <f t="shared" si="10"/>
        <v>Montag</v>
      </c>
      <c r="C138" s="6">
        <f>IF(_xlfn.XLOOKUP(A138,Feiertage[Datum],Feiertage[Feiertag],"kein Feiertag")="kein Feiertag",_xlfn.XLOOKUP(Zeiterfassung!B138,Sollarbeitszeit[Wochentag],Sollarbeitszeit[Stunden],0),_xlfn.XLOOKUP(B138,Sollarbeitszeit[Wochentag],Sollarbeitszeit[Stunden],0))</f>
        <v>0.33333333333333331</v>
      </c>
      <c r="D138" s="1" t="str">
        <f>IF(_xlfn.XLOOKUP(A138,Feiertage[Datum],Feiertage[Feiertag],"kein Feiertag")&lt;&gt;"kein Feiertag","Feiertag",IF(Zeiterfassung!C138=0,"Wochenende","Arbeit"))</f>
        <v>Arbeit</v>
      </c>
      <c r="E138" s="9"/>
      <c r="F138" s="5"/>
      <c r="G138" s="5"/>
      <c r="H138" s="6" t="str">
        <f>IF(AND(F138&lt;&gt;"",G138&lt;&gt;""),_xlfn.XLOOKUP(J138,Pausenvorgaben[weniger als x Stunden],Pausenvorgaben[Pause],0.03125,1),"")</f>
        <v/>
      </c>
      <c r="I138" s="5"/>
      <c r="J138" s="6" t="str">
        <f t="shared" si="11"/>
        <v/>
      </c>
      <c r="K138" s="6" t="str">
        <f t="shared" si="12"/>
        <v/>
      </c>
      <c r="L138" s="6" t="str">
        <f t="shared" si="13"/>
        <v/>
      </c>
    </row>
    <row r="139" spans="1:12" x14ac:dyDescent="0.25">
      <c r="A139" s="4">
        <f t="shared" si="14"/>
        <v>43964</v>
      </c>
      <c r="B139" t="str">
        <f t="shared" si="10"/>
        <v>Dienstag</v>
      </c>
      <c r="C139" s="6">
        <f>IF(_xlfn.XLOOKUP(A139,Feiertage[Datum],Feiertage[Feiertag],"kein Feiertag")="kein Feiertag",_xlfn.XLOOKUP(Zeiterfassung!B139,Sollarbeitszeit[Wochentag],Sollarbeitszeit[Stunden],0),_xlfn.XLOOKUP(B139,Sollarbeitszeit[Wochentag],Sollarbeitszeit[Stunden],0))</f>
        <v>0.33333333333333331</v>
      </c>
      <c r="D139" s="1" t="str">
        <f>IF(_xlfn.XLOOKUP(A139,Feiertage[Datum],Feiertage[Feiertag],"kein Feiertag")&lt;&gt;"kein Feiertag","Feiertag",IF(Zeiterfassung!C139=0,"Wochenende","Arbeit"))</f>
        <v>Arbeit</v>
      </c>
      <c r="E139" s="9"/>
      <c r="F139" s="5"/>
      <c r="G139" s="5"/>
      <c r="H139" s="6" t="str">
        <f>IF(AND(F139&lt;&gt;"",G139&lt;&gt;""),_xlfn.XLOOKUP(J139,Pausenvorgaben[weniger als x Stunden],Pausenvorgaben[Pause],0.03125,1),"")</f>
        <v/>
      </c>
      <c r="I139" s="5"/>
      <c r="J139" s="6" t="str">
        <f t="shared" si="11"/>
        <v/>
      </c>
      <c r="K139" s="6" t="str">
        <f t="shared" si="12"/>
        <v/>
      </c>
      <c r="L139" s="6" t="str">
        <f t="shared" si="13"/>
        <v/>
      </c>
    </row>
    <row r="140" spans="1:12" x14ac:dyDescent="0.25">
      <c r="A140" s="4">
        <f t="shared" si="14"/>
        <v>43965</v>
      </c>
      <c r="B140" t="str">
        <f t="shared" si="10"/>
        <v>Mittwoch</v>
      </c>
      <c r="C140" s="6">
        <f>IF(_xlfn.XLOOKUP(A140,Feiertage[Datum],Feiertage[Feiertag],"kein Feiertag")="kein Feiertag",_xlfn.XLOOKUP(Zeiterfassung!B140,Sollarbeitszeit[Wochentag],Sollarbeitszeit[Stunden],0),_xlfn.XLOOKUP(B140,Sollarbeitszeit[Wochentag],Sollarbeitszeit[Stunden],0))</f>
        <v>0.33333333333333331</v>
      </c>
      <c r="D140" s="1" t="str">
        <f>IF(_xlfn.XLOOKUP(A140,Feiertage[Datum],Feiertage[Feiertag],"kein Feiertag")&lt;&gt;"kein Feiertag","Feiertag",IF(Zeiterfassung!C140=0,"Wochenende","Arbeit"))</f>
        <v>Arbeit</v>
      </c>
      <c r="E140" s="9"/>
      <c r="F140" s="5"/>
      <c r="G140" s="5"/>
      <c r="H140" s="6" t="str">
        <f>IF(AND(F140&lt;&gt;"",G140&lt;&gt;""),_xlfn.XLOOKUP(J140,Pausenvorgaben[weniger als x Stunden],Pausenvorgaben[Pause],0.03125,1),"")</f>
        <v/>
      </c>
      <c r="I140" s="5"/>
      <c r="J140" s="6" t="str">
        <f t="shared" si="11"/>
        <v/>
      </c>
      <c r="K140" s="6" t="str">
        <f t="shared" si="12"/>
        <v/>
      </c>
      <c r="L140" s="6" t="str">
        <f t="shared" si="13"/>
        <v/>
      </c>
    </row>
    <row r="141" spans="1:12" x14ac:dyDescent="0.25">
      <c r="A141" s="4">
        <f t="shared" si="14"/>
        <v>43966</v>
      </c>
      <c r="B141" t="str">
        <f t="shared" si="10"/>
        <v>Donnerstag</v>
      </c>
      <c r="C141" s="6">
        <f>IF(_xlfn.XLOOKUP(A141,Feiertage[Datum],Feiertage[Feiertag],"kein Feiertag")="kein Feiertag",_xlfn.XLOOKUP(Zeiterfassung!B141,Sollarbeitszeit[Wochentag],Sollarbeitszeit[Stunden],0),_xlfn.XLOOKUP(B141,Sollarbeitszeit[Wochentag],Sollarbeitszeit[Stunden],0))</f>
        <v>0.33333333333333331</v>
      </c>
      <c r="D141" s="1" t="str">
        <f>IF(_xlfn.XLOOKUP(A141,Feiertage[Datum],Feiertage[Feiertag],"kein Feiertag")&lt;&gt;"kein Feiertag","Feiertag",IF(Zeiterfassung!C141=0,"Wochenende","Arbeit"))</f>
        <v>Arbeit</v>
      </c>
      <c r="E141" s="9"/>
      <c r="F141" s="5"/>
      <c r="G141" s="5"/>
      <c r="H141" s="6" t="str">
        <f>IF(AND(F141&lt;&gt;"",G141&lt;&gt;""),_xlfn.XLOOKUP(J141,Pausenvorgaben[weniger als x Stunden],Pausenvorgaben[Pause],0.03125,1),"")</f>
        <v/>
      </c>
      <c r="I141" s="5"/>
      <c r="J141" s="6" t="str">
        <f t="shared" si="11"/>
        <v/>
      </c>
      <c r="K141" s="6" t="str">
        <f t="shared" si="12"/>
        <v/>
      </c>
      <c r="L141" s="6" t="str">
        <f t="shared" si="13"/>
        <v/>
      </c>
    </row>
    <row r="142" spans="1:12" x14ac:dyDescent="0.25">
      <c r="A142" s="4">
        <f t="shared" si="14"/>
        <v>43967</v>
      </c>
      <c r="B142" t="str">
        <f t="shared" si="10"/>
        <v>Freitag</v>
      </c>
      <c r="C142" s="6">
        <f>IF(_xlfn.XLOOKUP(A142,Feiertage[Datum],Feiertage[Feiertag],"kein Feiertag")="kein Feiertag",_xlfn.XLOOKUP(Zeiterfassung!B142,Sollarbeitszeit[Wochentag],Sollarbeitszeit[Stunden],0),_xlfn.XLOOKUP(B142,Sollarbeitszeit[Wochentag],Sollarbeitszeit[Stunden],0))</f>
        <v>0.33333333333333331</v>
      </c>
      <c r="D142" s="1" t="str">
        <f>IF(_xlfn.XLOOKUP(A142,Feiertage[Datum],Feiertage[Feiertag],"kein Feiertag")&lt;&gt;"kein Feiertag","Feiertag",IF(Zeiterfassung!C142=0,"Wochenende","Arbeit"))</f>
        <v>Arbeit</v>
      </c>
      <c r="E142" s="9"/>
      <c r="F142" s="5"/>
      <c r="G142" s="5"/>
      <c r="H142" s="6" t="str">
        <f>IF(AND(F142&lt;&gt;"",G142&lt;&gt;""),_xlfn.XLOOKUP(J142,Pausenvorgaben[weniger als x Stunden],Pausenvorgaben[Pause],0.03125,1),"")</f>
        <v/>
      </c>
      <c r="I142" s="5"/>
      <c r="J142" s="6" t="str">
        <f t="shared" si="11"/>
        <v/>
      </c>
      <c r="K142" s="6" t="str">
        <f t="shared" si="12"/>
        <v/>
      </c>
      <c r="L142" s="6" t="str">
        <f t="shared" si="13"/>
        <v/>
      </c>
    </row>
    <row r="143" spans="1:12" x14ac:dyDescent="0.25">
      <c r="A143" s="4">
        <f t="shared" si="14"/>
        <v>43968</v>
      </c>
      <c r="B143" t="str">
        <f t="shared" si="10"/>
        <v>Samstag</v>
      </c>
      <c r="C143" s="6">
        <f>IF(_xlfn.XLOOKUP(A143,Feiertage[Datum],Feiertage[Feiertag],"kein Feiertag")="kein Feiertag",_xlfn.XLOOKUP(Zeiterfassung!B143,Sollarbeitszeit[Wochentag],Sollarbeitszeit[Stunden],0),_xlfn.XLOOKUP(B143,Sollarbeitszeit[Wochentag],Sollarbeitszeit[Stunden],0))</f>
        <v>0</v>
      </c>
      <c r="D143" s="1" t="str">
        <f>IF(_xlfn.XLOOKUP(A143,Feiertage[Datum],Feiertage[Feiertag],"kein Feiertag")&lt;&gt;"kein Feiertag","Feiertag",IF(Zeiterfassung!C143=0,"Wochenende","Arbeit"))</f>
        <v>Wochenende</v>
      </c>
      <c r="E143" s="9"/>
      <c r="F143" s="5"/>
      <c r="G143" s="5"/>
      <c r="H143" s="6" t="str">
        <f>IF(AND(F143&lt;&gt;"",G143&lt;&gt;""),_xlfn.XLOOKUP(J143,Pausenvorgaben[weniger als x Stunden],Pausenvorgaben[Pause],0.03125,1),"")</f>
        <v/>
      </c>
      <c r="I143" s="5"/>
      <c r="J143" s="6" t="str">
        <f t="shared" si="11"/>
        <v/>
      </c>
      <c r="K143" s="6">
        <f t="shared" si="12"/>
        <v>0</v>
      </c>
      <c r="L143" s="6">
        <f t="shared" si="13"/>
        <v>0</v>
      </c>
    </row>
    <row r="144" spans="1:12" x14ac:dyDescent="0.25">
      <c r="A144" s="4">
        <f t="shared" si="14"/>
        <v>43969</v>
      </c>
      <c r="B144" t="str">
        <f t="shared" si="10"/>
        <v>Sonntag</v>
      </c>
      <c r="C144" s="6">
        <f>IF(_xlfn.XLOOKUP(A144,Feiertage[Datum],Feiertage[Feiertag],"kein Feiertag")="kein Feiertag",_xlfn.XLOOKUP(Zeiterfassung!B144,Sollarbeitszeit[Wochentag],Sollarbeitszeit[Stunden],0),_xlfn.XLOOKUP(B144,Sollarbeitszeit[Wochentag],Sollarbeitszeit[Stunden],0))</f>
        <v>0</v>
      </c>
      <c r="D144" s="1" t="str">
        <f>IF(_xlfn.XLOOKUP(A144,Feiertage[Datum],Feiertage[Feiertag],"kein Feiertag")&lt;&gt;"kein Feiertag","Feiertag",IF(Zeiterfassung!C144=0,"Wochenende","Arbeit"))</f>
        <v>Feiertag</v>
      </c>
      <c r="E144" s="9"/>
      <c r="F144" s="5"/>
      <c r="G144" s="5"/>
      <c r="H144" s="6" t="str">
        <f>IF(AND(F144&lt;&gt;"",G144&lt;&gt;""),_xlfn.XLOOKUP(J144,Pausenvorgaben[weniger als x Stunden],Pausenvorgaben[Pause],0.03125,1),"")</f>
        <v/>
      </c>
      <c r="I144" s="5"/>
      <c r="J144" s="6" t="str">
        <f t="shared" si="11"/>
        <v/>
      </c>
      <c r="K144" s="6">
        <f t="shared" si="12"/>
        <v>0</v>
      </c>
      <c r="L144" s="6">
        <f t="shared" si="13"/>
        <v>0</v>
      </c>
    </row>
    <row r="145" spans="1:12" x14ac:dyDescent="0.25">
      <c r="A145" s="4">
        <f t="shared" si="14"/>
        <v>43970</v>
      </c>
      <c r="B145" t="str">
        <f t="shared" si="10"/>
        <v>Montag</v>
      </c>
      <c r="C145" s="6">
        <f>IF(_xlfn.XLOOKUP(A145,Feiertage[Datum],Feiertage[Feiertag],"kein Feiertag")="kein Feiertag",_xlfn.XLOOKUP(Zeiterfassung!B145,Sollarbeitszeit[Wochentag],Sollarbeitszeit[Stunden],0),_xlfn.XLOOKUP(B145,Sollarbeitszeit[Wochentag],Sollarbeitszeit[Stunden],0))</f>
        <v>0.33333333333333331</v>
      </c>
      <c r="D145" s="1" t="str">
        <f>IF(_xlfn.XLOOKUP(A145,Feiertage[Datum],Feiertage[Feiertag],"kein Feiertag")&lt;&gt;"kein Feiertag","Feiertag",IF(Zeiterfassung!C145=0,"Wochenende","Arbeit"))</f>
        <v>Feiertag</v>
      </c>
      <c r="E145" s="9"/>
      <c r="F145" s="5"/>
      <c r="G145" s="5"/>
      <c r="H145" s="6" t="str">
        <f>IF(AND(F145&lt;&gt;"",G145&lt;&gt;""),_xlfn.XLOOKUP(J145,Pausenvorgaben[weniger als x Stunden],Pausenvorgaben[Pause],0.03125,1),"")</f>
        <v/>
      </c>
      <c r="I145" s="5"/>
      <c r="J145" s="6" t="str">
        <f t="shared" si="11"/>
        <v/>
      </c>
      <c r="K145" s="6">
        <f t="shared" si="12"/>
        <v>0.33333333333333331</v>
      </c>
      <c r="L145" s="6">
        <f t="shared" si="13"/>
        <v>0</v>
      </c>
    </row>
    <row r="146" spans="1:12" x14ac:dyDescent="0.25">
      <c r="A146" s="4">
        <f t="shared" si="14"/>
        <v>43971</v>
      </c>
      <c r="B146" t="str">
        <f t="shared" si="10"/>
        <v>Dienstag</v>
      </c>
      <c r="C146" s="6">
        <f>IF(_xlfn.XLOOKUP(A146,Feiertage[Datum],Feiertage[Feiertag],"kein Feiertag")="kein Feiertag",_xlfn.XLOOKUP(Zeiterfassung!B146,Sollarbeitszeit[Wochentag],Sollarbeitszeit[Stunden],0),_xlfn.XLOOKUP(B146,Sollarbeitszeit[Wochentag],Sollarbeitszeit[Stunden],0))</f>
        <v>0.33333333333333331</v>
      </c>
      <c r="D146" s="1" t="str">
        <f>IF(_xlfn.XLOOKUP(A146,Feiertage[Datum],Feiertage[Feiertag],"kein Feiertag")&lt;&gt;"kein Feiertag","Feiertag",IF(Zeiterfassung!C146=0,"Wochenende","Arbeit"))</f>
        <v>Arbeit</v>
      </c>
      <c r="E146" s="9"/>
      <c r="F146" s="5"/>
      <c r="G146" s="5"/>
      <c r="H146" s="6" t="str">
        <f>IF(AND(F146&lt;&gt;"",G146&lt;&gt;""),_xlfn.XLOOKUP(J146,Pausenvorgaben[weniger als x Stunden],Pausenvorgaben[Pause],0.03125,1),"")</f>
        <v/>
      </c>
      <c r="I146" s="5"/>
      <c r="J146" s="6" t="str">
        <f t="shared" si="11"/>
        <v/>
      </c>
      <c r="K146" s="6" t="str">
        <f t="shared" si="12"/>
        <v/>
      </c>
      <c r="L146" s="6" t="str">
        <f t="shared" si="13"/>
        <v/>
      </c>
    </row>
    <row r="147" spans="1:12" x14ac:dyDescent="0.25">
      <c r="A147" s="4">
        <f t="shared" si="14"/>
        <v>43972</v>
      </c>
      <c r="B147" t="str">
        <f t="shared" si="10"/>
        <v>Mittwoch</v>
      </c>
      <c r="C147" s="6">
        <f>IF(_xlfn.XLOOKUP(A147,Feiertage[Datum],Feiertage[Feiertag],"kein Feiertag")="kein Feiertag",_xlfn.XLOOKUP(Zeiterfassung!B147,Sollarbeitszeit[Wochentag],Sollarbeitszeit[Stunden],0),_xlfn.XLOOKUP(B147,Sollarbeitszeit[Wochentag],Sollarbeitszeit[Stunden],0))</f>
        <v>0.33333333333333331</v>
      </c>
      <c r="D147" s="1" t="str">
        <f>IF(_xlfn.XLOOKUP(A147,Feiertage[Datum],Feiertage[Feiertag],"kein Feiertag")&lt;&gt;"kein Feiertag","Feiertag",IF(Zeiterfassung!C147=0,"Wochenende","Arbeit"))</f>
        <v>Arbeit</v>
      </c>
      <c r="E147" s="9"/>
      <c r="F147" s="5"/>
      <c r="G147" s="5"/>
      <c r="H147" s="6" t="str">
        <f>IF(AND(F147&lt;&gt;"",G147&lt;&gt;""),_xlfn.XLOOKUP(J147,Pausenvorgaben[weniger als x Stunden],Pausenvorgaben[Pause],0.03125,1),"")</f>
        <v/>
      </c>
      <c r="I147" s="5"/>
      <c r="J147" s="6" t="str">
        <f t="shared" si="11"/>
        <v/>
      </c>
      <c r="K147" s="6" t="str">
        <f t="shared" si="12"/>
        <v/>
      </c>
      <c r="L147" s="6" t="str">
        <f t="shared" si="13"/>
        <v/>
      </c>
    </row>
    <row r="148" spans="1:12" x14ac:dyDescent="0.25">
      <c r="A148" s="4">
        <f t="shared" si="14"/>
        <v>43973</v>
      </c>
      <c r="B148" t="str">
        <f t="shared" si="10"/>
        <v>Donnerstag</v>
      </c>
      <c r="C148" s="6">
        <f>IF(_xlfn.XLOOKUP(A148,Feiertage[Datum],Feiertage[Feiertag],"kein Feiertag")="kein Feiertag",_xlfn.XLOOKUP(Zeiterfassung!B148,Sollarbeitszeit[Wochentag],Sollarbeitszeit[Stunden],0),_xlfn.XLOOKUP(B148,Sollarbeitszeit[Wochentag],Sollarbeitszeit[Stunden],0))</f>
        <v>0.33333333333333331</v>
      </c>
      <c r="D148" s="1" t="str">
        <f>IF(_xlfn.XLOOKUP(A148,Feiertage[Datum],Feiertage[Feiertag],"kein Feiertag")&lt;&gt;"kein Feiertag","Feiertag",IF(Zeiterfassung!C148=0,"Wochenende","Arbeit"))</f>
        <v>Arbeit</v>
      </c>
      <c r="E148" s="9"/>
      <c r="F148" s="5"/>
      <c r="G148" s="5"/>
      <c r="H148" s="6" t="str">
        <f>IF(AND(F148&lt;&gt;"",G148&lt;&gt;""),_xlfn.XLOOKUP(J148,Pausenvorgaben[weniger als x Stunden],Pausenvorgaben[Pause],0.03125,1),"")</f>
        <v/>
      </c>
      <c r="I148" s="5"/>
      <c r="J148" s="6" t="str">
        <f t="shared" si="11"/>
        <v/>
      </c>
      <c r="K148" s="6" t="str">
        <f t="shared" si="12"/>
        <v/>
      </c>
      <c r="L148" s="6" t="str">
        <f t="shared" si="13"/>
        <v/>
      </c>
    </row>
    <row r="149" spans="1:12" x14ac:dyDescent="0.25">
      <c r="A149" s="4">
        <f t="shared" si="14"/>
        <v>43974</v>
      </c>
      <c r="B149" t="str">
        <f t="shared" si="10"/>
        <v>Freitag</v>
      </c>
      <c r="C149" s="6">
        <f>IF(_xlfn.XLOOKUP(A149,Feiertage[Datum],Feiertage[Feiertag],"kein Feiertag")="kein Feiertag",_xlfn.XLOOKUP(Zeiterfassung!B149,Sollarbeitszeit[Wochentag],Sollarbeitszeit[Stunden],0),_xlfn.XLOOKUP(B149,Sollarbeitszeit[Wochentag],Sollarbeitszeit[Stunden],0))</f>
        <v>0.33333333333333331</v>
      </c>
      <c r="D149" s="1" t="str">
        <f>IF(_xlfn.XLOOKUP(A149,Feiertage[Datum],Feiertage[Feiertag],"kein Feiertag")&lt;&gt;"kein Feiertag","Feiertag",IF(Zeiterfassung!C149=0,"Wochenende","Arbeit"))</f>
        <v>Arbeit</v>
      </c>
      <c r="E149" s="9"/>
      <c r="F149" s="5"/>
      <c r="G149" s="5"/>
      <c r="H149" s="6" t="str">
        <f>IF(AND(F149&lt;&gt;"",G149&lt;&gt;""),_xlfn.XLOOKUP(J149,Pausenvorgaben[weniger als x Stunden],Pausenvorgaben[Pause],0.03125,1),"")</f>
        <v/>
      </c>
      <c r="I149" s="5"/>
      <c r="J149" s="6" t="str">
        <f t="shared" si="11"/>
        <v/>
      </c>
      <c r="K149" s="6" t="str">
        <f t="shared" si="12"/>
        <v/>
      </c>
      <c r="L149" s="6" t="str">
        <f t="shared" si="13"/>
        <v/>
      </c>
    </row>
    <row r="150" spans="1:12" x14ac:dyDescent="0.25">
      <c r="A150" s="4">
        <f t="shared" si="14"/>
        <v>43975</v>
      </c>
      <c r="B150" t="str">
        <f t="shared" si="10"/>
        <v>Samstag</v>
      </c>
      <c r="C150" s="6">
        <f>IF(_xlfn.XLOOKUP(A150,Feiertage[Datum],Feiertage[Feiertag],"kein Feiertag")="kein Feiertag",_xlfn.XLOOKUP(Zeiterfassung!B150,Sollarbeitszeit[Wochentag],Sollarbeitszeit[Stunden],0),_xlfn.XLOOKUP(B150,Sollarbeitszeit[Wochentag],Sollarbeitszeit[Stunden],0))</f>
        <v>0</v>
      </c>
      <c r="D150" s="1" t="str">
        <f>IF(_xlfn.XLOOKUP(A150,Feiertage[Datum],Feiertage[Feiertag],"kein Feiertag")&lt;&gt;"kein Feiertag","Feiertag",IF(Zeiterfassung!C150=0,"Wochenende","Arbeit"))</f>
        <v>Wochenende</v>
      </c>
      <c r="E150" s="9"/>
      <c r="F150" s="5"/>
      <c r="G150" s="5"/>
      <c r="H150" s="6" t="str">
        <f>IF(AND(F150&lt;&gt;"",G150&lt;&gt;""),_xlfn.XLOOKUP(J150,Pausenvorgaben[weniger als x Stunden],Pausenvorgaben[Pause],0.03125,1),"")</f>
        <v/>
      </c>
      <c r="I150" s="5"/>
      <c r="J150" s="6" t="str">
        <f t="shared" si="11"/>
        <v/>
      </c>
      <c r="K150" s="6">
        <f t="shared" si="12"/>
        <v>0</v>
      </c>
      <c r="L150" s="6">
        <f t="shared" si="13"/>
        <v>0</v>
      </c>
    </row>
    <row r="151" spans="1:12" x14ac:dyDescent="0.25">
      <c r="A151" s="4">
        <f t="shared" si="14"/>
        <v>43976</v>
      </c>
      <c r="B151" t="str">
        <f t="shared" si="10"/>
        <v>Sonntag</v>
      </c>
      <c r="C151" s="6">
        <f>IF(_xlfn.XLOOKUP(A151,Feiertage[Datum],Feiertage[Feiertag],"kein Feiertag")="kein Feiertag",_xlfn.XLOOKUP(Zeiterfassung!B151,Sollarbeitszeit[Wochentag],Sollarbeitszeit[Stunden],0),_xlfn.XLOOKUP(B151,Sollarbeitszeit[Wochentag],Sollarbeitszeit[Stunden],0))</f>
        <v>0</v>
      </c>
      <c r="D151" s="1" t="str">
        <f>IF(_xlfn.XLOOKUP(A151,Feiertage[Datum],Feiertage[Feiertag],"kein Feiertag")&lt;&gt;"kein Feiertag","Feiertag",IF(Zeiterfassung!C151=0,"Wochenende","Arbeit"))</f>
        <v>Wochenende</v>
      </c>
      <c r="E151" s="9"/>
      <c r="F151" s="5"/>
      <c r="G151" s="5"/>
      <c r="H151" s="6" t="str">
        <f>IF(AND(F151&lt;&gt;"",G151&lt;&gt;""),_xlfn.XLOOKUP(J151,Pausenvorgaben[weniger als x Stunden],Pausenvorgaben[Pause],0.03125,1),"")</f>
        <v/>
      </c>
      <c r="I151" s="5"/>
      <c r="J151" s="6" t="str">
        <f t="shared" si="11"/>
        <v/>
      </c>
      <c r="K151" s="6">
        <f t="shared" si="12"/>
        <v>0</v>
      </c>
      <c r="L151" s="6">
        <f t="shared" si="13"/>
        <v>0</v>
      </c>
    </row>
    <row r="152" spans="1:12" x14ac:dyDescent="0.25">
      <c r="A152" s="4">
        <f t="shared" si="14"/>
        <v>43977</v>
      </c>
      <c r="B152" t="str">
        <f t="shared" si="10"/>
        <v>Montag</v>
      </c>
      <c r="C152" s="6">
        <f>IF(_xlfn.XLOOKUP(A152,Feiertage[Datum],Feiertage[Feiertag],"kein Feiertag")="kein Feiertag",_xlfn.XLOOKUP(Zeiterfassung!B152,Sollarbeitszeit[Wochentag],Sollarbeitszeit[Stunden],0),_xlfn.XLOOKUP(B152,Sollarbeitszeit[Wochentag],Sollarbeitszeit[Stunden],0))</f>
        <v>0.33333333333333331</v>
      </c>
      <c r="D152" s="1" t="str">
        <f>IF(_xlfn.XLOOKUP(A152,Feiertage[Datum],Feiertage[Feiertag],"kein Feiertag")&lt;&gt;"kein Feiertag","Feiertag",IF(Zeiterfassung!C152=0,"Wochenende","Arbeit"))</f>
        <v>Arbeit</v>
      </c>
      <c r="E152" s="9"/>
      <c r="F152" s="5"/>
      <c r="G152" s="5"/>
      <c r="H152" s="6" t="str">
        <f>IF(AND(F152&lt;&gt;"",G152&lt;&gt;""),_xlfn.XLOOKUP(J152,Pausenvorgaben[weniger als x Stunden],Pausenvorgaben[Pause],0.03125,1),"")</f>
        <v/>
      </c>
      <c r="I152" s="5"/>
      <c r="J152" s="6" t="str">
        <f t="shared" si="11"/>
        <v/>
      </c>
      <c r="K152" s="6" t="str">
        <f t="shared" si="12"/>
        <v/>
      </c>
      <c r="L152" s="6" t="str">
        <f t="shared" si="13"/>
        <v/>
      </c>
    </row>
    <row r="153" spans="1:12" x14ac:dyDescent="0.25">
      <c r="A153" s="4">
        <f t="shared" si="14"/>
        <v>43978</v>
      </c>
      <c r="B153" t="str">
        <f t="shared" si="10"/>
        <v>Dienstag</v>
      </c>
      <c r="C153" s="6">
        <f>IF(_xlfn.XLOOKUP(A153,Feiertage[Datum],Feiertage[Feiertag],"kein Feiertag")="kein Feiertag",_xlfn.XLOOKUP(Zeiterfassung!B153,Sollarbeitszeit[Wochentag],Sollarbeitszeit[Stunden],0),_xlfn.XLOOKUP(B153,Sollarbeitszeit[Wochentag],Sollarbeitszeit[Stunden],0))</f>
        <v>0.33333333333333331</v>
      </c>
      <c r="D153" s="1" t="str">
        <f>IF(_xlfn.XLOOKUP(A153,Feiertage[Datum],Feiertage[Feiertag],"kein Feiertag")&lt;&gt;"kein Feiertag","Feiertag",IF(Zeiterfassung!C153=0,"Wochenende","Arbeit"))</f>
        <v>Arbeit</v>
      </c>
      <c r="E153" s="9"/>
      <c r="F153" s="5"/>
      <c r="G153" s="5"/>
      <c r="H153" s="6" t="str">
        <f>IF(AND(F153&lt;&gt;"",G153&lt;&gt;""),_xlfn.XLOOKUP(J153,Pausenvorgaben[weniger als x Stunden],Pausenvorgaben[Pause],0.03125,1),"")</f>
        <v/>
      </c>
      <c r="I153" s="5"/>
      <c r="J153" s="6" t="str">
        <f t="shared" si="11"/>
        <v/>
      </c>
      <c r="K153" s="6" t="str">
        <f t="shared" si="12"/>
        <v/>
      </c>
      <c r="L153" s="6" t="str">
        <f t="shared" si="13"/>
        <v/>
      </c>
    </row>
    <row r="154" spans="1:12" x14ac:dyDescent="0.25">
      <c r="A154" s="4">
        <f t="shared" si="14"/>
        <v>43979</v>
      </c>
      <c r="B154" t="str">
        <f t="shared" si="10"/>
        <v>Mittwoch</v>
      </c>
      <c r="C154" s="6">
        <f>IF(_xlfn.XLOOKUP(A154,Feiertage[Datum],Feiertage[Feiertag],"kein Feiertag")="kein Feiertag",_xlfn.XLOOKUP(Zeiterfassung!B154,Sollarbeitszeit[Wochentag],Sollarbeitszeit[Stunden],0),_xlfn.XLOOKUP(B154,Sollarbeitszeit[Wochentag],Sollarbeitszeit[Stunden],0))</f>
        <v>0.33333333333333331</v>
      </c>
      <c r="D154" s="1" t="str">
        <f>IF(_xlfn.XLOOKUP(A154,Feiertage[Datum],Feiertage[Feiertag],"kein Feiertag")&lt;&gt;"kein Feiertag","Feiertag",IF(Zeiterfassung!C154=0,"Wochenende","Arbeit"))</f>
        <v>Arbeit</v>
      </c>
      <c r="E154" s="9"/>
      <c r="F154" s="5"/>
      <c r="G154" s="5"/>
      <c r="H154" s="6" t="str">
        <f>IF(AND(F154&lt;&gt;"",G154&lt;&gt;""),_xlfn.XLOOKUP(J154,Pausenvorgaben[weniger als x Stunden],Pausenvorgaben[Pause],0.03125,1),"")</f>
        <v/>
      </c>
      <c r="I154" s="5"/>
      <c r="J154" s="6" t="str">
        <f t="shared" si="11"/>
        <v/>
      </c>
      <c r="K154" s="6" t="str">
        <f t="shared" si="12"/>
        <v/>
      </c>
      <c r="L154" s="6" t="str">
        <f t="shared" si="13"/>
        <v/>
      </c>
    </row>
    <row r="155" spans="1:12" x14ac:dyDescent="0.25">
      <c r="A155" s="4">
        <f t="shared" si="14"/>
        <v>43980</v>
      </c>
      <c r="B155" t="str">
        <f t="shared" si="10"/>
        <v>Donnerstag</v>
      </c>
      <c r="C155" s="6">
        <f>IF(_xlfn.XLOOKUP(A155,Feiertage[Datum],Feiertage[Feiertag],"kein Feiertag")="kein Feiertag",_xlfn.XLOOKUP(Zeiterfassung!B155,Sollarbeitszeit[Wochentag],Sollarbeitszeit[Stunden],0),_xlfn.XLOOKUP(B155,Sollarbeitszeit[Wochentag],Sollarbeitszeit[Stunden],0))</f>
        <v>0.33333333333333331</v>
      </c>
      <c r="D155" s="1" t="str">
        <f>IF(_xlfn.XLOOKUP(A155,Feiertage[Datum],Feiertage[Feiertag],"kein Feiertag")&lt;&gt;"kein Feiertag","Feiertag",IF(Zeiterfassung!C155=0,"Wochenende","Arbeit"))</f>
        <v>Feiertag</v>
      </c>
      <c r="E155" s="9"/>
      <c r="F155" s="5"/>
      <c r="G155" s="5"/>
      <c r="H155" s="6" t="str">
        <f>IF(AND(F155&lt;&gt;"",G155&lt;&gt;""),_xlfn.XLOOKUP(J155,Pausenvorgaben[weniger als x Stunden],Pausenvorgaben[Pause],0.03125,1),"")</f>
        <v/>
      </c>
      <c r="I155" s="5"/>
      <c r="J155" s="6" t="str">
        <f t="shared" si="11"/>
        <v/>
      </c>
      <c r="K155" s="6">
        <f t="shared" si="12"/>
        <v>0.33333333333333331</v>
      </c>
      <c r="L155" s="6">
        <f t="shared" si="13"/>
        <v>0</v>
      </c>
    </row>
    <row r="156" spans="1:12" x14ac:dyDescent="0.25">
      <c r="A156" s="4">
        <f t="shared" si="14"/>
        <v>43981</v>
      </c>
      <c r="B156" t="str">
        <f t="shared" si="10"/>
        <v>Freitag</v>
      </c>
      <c r="C156" s="6">
        <f>IF(_xlfn.XLOOKUP(A156,Feiertage[Datum],Feiertage[Feiertag],"kein Feiertag")="kein Feiertag",_xlfn.XLOOKUP(Zeiterfassung!B156,Sollarbeitszeit[Wochentag],Sollarbeitszeit[Stunden],0),_xlfn.XLOOKUP(B156,Sollarbeitszeit[Wochentag],Sollarbeitszeit[Stunden],0))</f>
        <v>0.33333333333333331</v>
      </c>
      <c r="D156" s="1" t="str">
        <f>IF(_xlfn.XLOOKUP(A156,Feiertage[Datum],Feiertage[Feiertag],"kein Feiertag")&lt;&gt;"kein Feiertag","Feiertag",IF(Zeiterfassung!C156=0,"Wochenende","Arbeit"))</f>
        <v>Arbeit</v>
      </c>
      <c r="E156" s="9"/>
      <c r="F156" s="5"/>
      <c r="G156" s="5"/>
      <c r="H156" s="6" t="str">
        <f>IF(AND(F156&lt;&gt;"",G156&lt;&gt;""),_xlfn.XLOOKUP(J156,Pausenvorgaben[weniger als x Stunden],Pausenvorgaben[Pause],0.03125,1),"")</f>
        <v/>
      </c>
      <c r="I156" s="5"/>
      <c r="J156" s="6" t="str">
        <f t="shared" si="11"/>
        <v/>
      </c>
      <c r="K156" s="6" t="str">
        <f t="shared" si="12"/>
        <v/>
      </c>
      <c r="L156" s="6" t="str">
        <f t="shared" si="13"/>
        <v/>
      </c>
    </row>
    <row r="157" spans="1:12" x14ac:dyDescent="0.25">
      <c r="A157" s="4">
        <f t="shared" si="14"/>
        <v>43982</v>
      </c>
      <c r="B157" t="str">
        <f t="shared" si="10"/>
        <v>Samstag</v>
      </c>
      <c r="C157" s="6">
        <f>IF(_xlfn.XLOOKUP(A157,Feiertage[Datum],Feiertage[Feiertag],"kein Feiertag")="kein Feiertag",_xlfn.XLOOKUP(Zeiterfassung!B157,Sollarbeitszeit[Wochentag],Sollarbeitszeit[Stunden],0),_xlfn.XLOOKUP(B157,Sollarbeitszeit[Wochentag],Sollarbeitszeit[Stunden],0))</f>
        <v>0</v>
      </c>
      <c r="D157" s="1" t="str">
        <f>IF(_xlfn.XLOOKUP(A157,Feiertage[Datum],Feiertage[Feiertag],"kein Feiertag")&lt;&gt;"kein Feiertag","Feiertag",IF(Zeiterfassung!C157=0,"Wochenende","Arbeit"))</f>
        <v>Wochenende</v>
      </c>
      <c r="E157" s="9"/>
      <c r="F157" s="5"/>
      <c r="G157" s="5"/>
      <c r="H157" s="6" t="str">
        <f>IF(AND(F157&lt;&gt;"",G157&lt;&gt;""),_xlfn.XLOOKUP(J157,Pausenvorgaben[weniger als x Stunden],Pausenvorgaben[Pause],0.03125,1),"")</f>
        <v/>
      </c>
      <c r="I157" s="5"/>
      <c r="J157" s="6" t="str">
        <f t="shared" si="11"/>
        <v/>
      </c>
      <c r="K157" s="6">
        <f t="shared" si="12"/>
        <v>0</v>
      </c>
      <c r="L157" s="6">
        <f t="shared" si="13"/>
        <v>0</v>
      </c>
    </row>
    <row r="158" spans="1:12" x14ac:dyDescent="0.25">
      <c r="A158" s="4">
        <f t="shared" si="14"/>
        <v>43983</v>
      </c>
      <c r="B158" t="str">
        <f t="shared" si="10"/>
        <v>Sonntag</v>
      </c>
      <c r="C158" s="6">
        <f>IF(_xlfn.XLOOKUP(A158,Feiertage[Datum],Feiertage[Feiertag],"kein Feiertag")="kein Feiertag",_xlfn.XLOOKUP(Zeiterfassung!B158,Sollarbeitszeit[Wochentag],Sollarbeitszeit[Stunden],0),_xlfn.XLOOKUP(B158,Sollarbeitszeit[Wochentag],Sollarbeitszeit[Stunden],0))</f>
        <v>0</v>
      </c>
      <c r="D158" s="1" t="str">
        <f>IF(_xlfn.XLOOKUP(A158,Feiertage[Datum],Feiertage[Feiertag],"kein Feiertag")&lt;&gt;"kein Feiertag","Feiertag",IF(Zeiterfassung!C158=0,"Wochenende","Arbeit"))</f>
        <v>Wochenende</v>
      </c>
      <c r="E158" s="9"/>
      <c r="F158" s="5"/>
      <c r="G158" s="5"/>
      <c r="H158" s="6" t="str">
        <f>IF(AND(F158&lt;&gt;"",G158&lt;&gt;""),_xlfn.XLOOKUP(J158,Pausenvorgaben[weniger als x Stunden],Pausenvorgaben[Pause],0.03125,1),"")</f>
        <v/>
      </c>
      <c r="I158" s="5"/>
      <c r="J158" s="6" t="str">
        <f t="shared" si="11"/>
        <v/>
      </c>
      <c r="K158" s="6">
        <f t="shared" si="12"/>
        <v>0</v>
      </c>
      <c r="L158" s="6">
        <f t="shared" si="13"/>
        <v>0</v>
      </c>
    </row>
    <row r="159" spans="1:12" x14ac:dyDescent="0.25">
      <c r="A159" s="4">
        <f t="shared" si="14"/>
        <v>43984</v>
      </c>
      <c r="B159" t="str">
        <f t="shared" si="10"/>
        <v>Montag</v>
      </c>
      <c r="C159" s="6">
        <f>IF(_xlfn.XLOOKUP(A159,Feiertage[Datum],Feiertage[Feiertag],"kein Feiertag")="kein Feiertag",_xlfn.XLOOKUP(Zeiterfassung!B159,Sollarbeitszeit[Wochentag],Sollarbeitszeit[Stunden],0),_xlfn.XLOOKUP(B159,Sollarbeitszeit[Wochentag],Sollarbeitszeit[Stunden],0))</f>
        <v>0.33333333333333331</v>
      </c>
      <c r="D159" s="1" t="str">
        <f>IF(_xlfn.XLOOKUP(A159,Feiertage[Datum],Feiertage[Feiertag],"kein Feiertag")&lt;&gt;"kein Feiertag","Feiertag",IF(Zeiterfassung!C159=0,"Wochenende","Arbeit"))</f>
        <v>Arbeit</v>
      </c>
      <c r="E159" s="9"/>
      <c r="F159" s="5"/>
      <c r="G159" s="5"/>
      <c r="H159" s="6" t="str">
        <f>IF(AND(F159&lt;&gt;"",G159&lt;&gt;""),_xlfn.XLOOKUP(J159,Pausenvorgaben[weniger als x Stunden],Pausenvorgaben[Pause],0.03125,1),"")</f>
        <v/>
      </c>
      <c r="I159" s="5"/>
      <c r="J159" s="6" t="str">
        <f t="shared" si="11"/>
        <v/>
      </c>
      <c r="K159" s="6" t="str">
        <f t="shared" si="12"/>
        <v/>
      </c>
      <c r="L159" s="6" t="str">
        <f t="shared" si="13"/>
        <v/>
      </c>
    </row>
    <row r="160" spans="1:12" x14ac:dyDescent="0.25">
      <c r="A160" s="4">
        <f t="shared" si="14"/>
        <v>43985</v>
      </c>
      <c r="B160" t="str">
        <f t="shared" si="10"/>
        <v>Dienstag</v>
      </c>
      <c r="C160" s="6">
        <f>IF(_xlfn.XLOOKUP(A160,Feiertage[Datum],Feiertage[Feiertag],"kein Feiertag")="kein Feiertag",_xlfn.XLOOKUP(Zeiterfassung!B160,Sollarbeitszeit[Wochentag],Sollarbeitszeit[Stunden],0),_xlfn.XLOOKUP(B160,Sollarbeitszeit[Wochentag],Sollarbeitszeit[Stunden],0))</f>
        <v>0.33333333333333331</v>
      </c>
      <c r="D160" s="1" t="str">
        <f>IF(_xlfn.XLOOKUP(A160,Feiertage[Datum],Feiertage[Feiertag],"kein Feiertag")&lt;&gt;"kein Feiertag","Feiertag",IF(Zeiterfassung!C160=0,"Wochenende","Arbeit"))</f>
        <v>Arbeit</v>
      </c>
      <c r="E160" s="9"/>
      <c r="F160" s="5"/>
      <c r="G160" s="5"/>
      <c r="H160" s="6" t="str">
        <f>IF(AND(F160&lt;&gt;"",G160&lt;&gt;""),_xlfn.XLOOKUP(J160,Pausenvorgaben[weniger als x Stunden],Pausenvorgaben[Pause],0.03125,1),"")</f>
        <v/>
      </c>
      <c r="I160" s="5"/>
      <c r="J160" s="6" t="str">
        <f t="shared" si="11"/>
        <v/>
      </c>
      <c r="K160" s="6" t="str">
        <f t="shared" si="12"/>
        <v/>
      </c>
      <c r="L160" s="6" t="str">
        <f t="shared" si="13"/>
        <v/>
      </c>
    </row>
    <row r="161" spans="1:12" x14ac:dyDescent="0.25">
      <c r="A161" s="4">
        <f t="shared" si="14"/>
        <v>43986</v>
      </c>
      <c r="B161" t="str">
        <f t="shared" si="10"/>
        <v>Mittwoch</v>
      </c>
      <c r="C161" s="6">
        <f>IF(_xlfn.XLOOKUP(A161,Feiertage[Datum],Feiertage[Feiertag],"kein Feiertag")="kein Feiertag",_xlfn.XLOOKUP(Zeiterfassung!B161,Sollarbeitszeit[Wochentag],Sollarbeitszeit[Stunden],0),_xlfn.XLOOKUP(B161,Sollarbeitszeit[Wochentag],Sollarbeitszeit[Stunden],0))</f>
        <v>0.33333333333333331</v>
      </c>
      <c r="D161" s="1" t="str">
        <f>IF(_xlfn.XLOOKUP(A161,Feiertage[Datum],Feiertage[Feiertag],"kein Feiertag")&lt;&gt;"kein Feiertag","Feiertag",IF(Zeiterfassung!C161=0,"Wochenende","Arbeit"))</f>
        <v>Arbeit</v>
      </c>
      <c r="E161" s="9"/>
      <c r="F161" s="5"/>
      <c r="G161" s="5"/>
      <c r="H161" s="6" t="str">
        <f>IF(AND(F161&lt;&gt;"",G161&lt;&gt;""),_xlfn.XLOOKUP(J161,Pausenvorgaben[weniger als x Stunden],Pausenvorgaben[Pause],0.03125,1),"")</f>
        <v/>
      </c>
      <c r="I161" s="5"/>
      <c r="J161" s="6" t="str">
        <f t="shared" si="11"/>
        <v/>
      </c>
      <c r="K161" s="6" t="str">
        <f t="shared" si="12"/>
        <v/>
      </c>
      <c r="L161" s="6" t="str">
        <f t="shared" si="13"/>
        <v/>
      </c>
    </row>
    <row r="162" spans="1:12" x14ac:dyDescent="0.25">
      <c r="A162" s="4">
        <f t="shared" si="14"/>
        <v>43987</v>
      </c>
      <c r="B162" t="str">
        <f t="shared" si="10"/>
        <v>Donnerstag</v>
      </c>
      <c r="C162" s="6">
        <f>IF(_xlfn.XLOOKUP(A162,Feiertage[Datum],Feiertage[Feiertag],"kein Feiertag")="kein Feiertag",_xlfn.XLOOKUP(Zeiterfassung!B162,Sollarbeitszeit[Wochentag],Sollarbeitszeit[Stunden],0),_xlfn.XLOOKUP(B162,Sollarbeitszeit[Wochentag],Sollarbeitszeit[Stunden],0))</f>
        <v>0.33333333333333331</v>
      </c>
      <c r="D162" s="1" t="str">
        <f>IF(_xlfn.XLOOKUP(A162,Feiertage[Datum],Feiertage[Feiertag],"kein Feiertag")&lt;&gt;"kein Feiertag","Feiertag",IF(Zeiterfassung!C162=0,"Wochenende","Arbeit"))</f>
        <v>Arbeit</v>
      </c>
      <c r="E162" s="9"/>
      <c r="F162" s="5"/>
      <c r="G162" s="5"/>
      <c r="H162" s="6" t="str">
        <f>IF(AND(F162&lt;&gt;"",G162&lt;&gt;""),_xlfn.XLOOKUP(J162,Pausenvorgaben[weniger als x Stunden],Pausenvorgaben[Pause],0.03125,1),"")</f>
        <v/>
      </c>
      <c r="I162" s="5"/>
      <c r="J162" s="6" t="str">
        <f t="shared" si="11"/>
        <v/>
      </c>
      <c r="K162" s="6" t="str">
        <f t="shared" si="12"/>
        <v/>
      </c>
      <c r="L162" s="6" t="str">
        <f t="shared" si="13"/>
        <v/>
      </c>
    </row>
    <row r="163" spans="1:12" x14ac:dyDescent="0.25">
      <c r="A163" s="4">
        <f t="shared" si="14"/>
        <v>43988</v>
      </c>
      <c r="B163" t="str">
        <f t="shared" si="10"/>
        <v>Freitag</v>
      </c>
      <c r="C163" s="6">
        <f>IF(_xlfn.XLOOKUP(A163,Feiertage[Datum],Feiertage[Feiertag],"kein Feiertag")="kein Feiertag",_xlfn.XLOOKUP(Zeiterfassung!B163,Sollarbeitszeit[Wochentag],Sollarbeitszeit[Stunden],0),_xlfn.XLOOKUP(B163,Sollarbeitszeit[Wochentag],Sollarbeitszeit[Stunden],0))</f>
        <v>0.33333333333333331</v>
      </c>
      <c r="D163" s="1" t="str">
        <f>IF(_xlfn.XLOOKUP(A163,Feiertage[Datum],Feiertage[Feiertag],"kein Feiertag")&lt;&gt;"kein Feiertag","Feiertag",IF(Zeiterfassung!C163=0,"Wochenende","Arbeit"))</f>
        <v>Arbeit</v>
      </c>
      <c r="E163" s="9"/>
      <c r="F163" s="5"/>
      <c r="G163" s="5"/>
      <c r="H163" s="6" t="str">
        <f>IF(AND(F163&lt;&gt;"",G163&lt;&gt;""),_xlfn.XLOOKUP(J163,Pausenvorgaben[weniger als x Stunden],Pausenvorgaben[Pause],0.03125,1),"")</f>
        <v/>
      </c>
      <c r="I163" s="5"/>
      <c r="J163" s="6" t="str">
        <f t="shared" si="11"/>
        <v/>
      </c>
      <c r="K163" s="6" t="str">
        <f t="shared" si="12"/>
        <v/>
      </c>
      <c r="L163" s="6" t="str">
        <f t="shared" si="13"/>
        <v/>
      </c>
    </row>
    <row r="164" spans="1:12" x14ac:dyDescent="0.25">
      <c r="A164" s="4">
        <f t="shared" si="14"/>
        <v>43989</v>
      </c>
      <c r="B164" t="str">
        <f t="shared" si="10"/>
        <v>Samstag</v>
      </c>
      <c r="C164" s="6">
        <f>IF(_xlfn.XLOOKUP(A164,Feiertage[Datum],Feiertage[Feiertag],"kein Feiertag")="kein Feiertag",_xlfn.XLOOKUP(Zeiterfassung!B164,Sollarbeitszeit[Wochentag],Sollarbeitszeit[Stunden],0),_xlfn.XLOOKUP(B164,Sollarbeitszeit[Wochentag],Sollarbeitszeit[Stunden],0))</f>
        <v>0</v>
      </c>
      <c r="D164" s="1" t="str">
        <f>IF(_xlfn.XLOOKUP(A164,Feiertage[Datum],Feiertage[Feiertag],"kein Feiertag")&lt;&gt;"kein Feiertag","Feiertag",IF(Zeiterfassung!C164=0,"Wochenende","Arbeit"))</f>
        <v>Wochenende</v>
      </c>
      <c r="E164" s="9"/>
      <c r="F164" s="5"/>
      <c r="G164" s="5"/>
      <c r="H164" s="6" t="str">
        <f>IF(AND(F164&lt;&gt;"",G164&lt;&gt;""),_xlfn.XLOOKUP(J164,Pausenvorgaben[weniger als x Stunden],Pausenvorgaben[Pause],0.03125,1),"")</f>
        <v/>
      </c>
      <c r="I164" s="5"/>
      <c r="J164" s="6" t="str">
        <f t="shared" si="11"/>
        <v/>
      </c>
      <c r="K164" s="6">
        <f t="shared" si="12"/>
        <v>0</v>
      </c>
      <c r="L164" s="6">
        <f t="shared" si="13"/>
        <v>0</v>
      </c>
    </row>
    <row r="165" spans="1:12" x14ac:dyDescent="0.25">
      <c r="A165" s="4">
        <f t="shared" si="14"/>
        <v>43990</v>
      </c>
      <c r="B165" t="str">
        <f t="shared" si="10"/>
        <v>Sonntag</v>
      </c>
      <c r="C165" s="6">
        <f>IF(_xlfn.XLOOKUP(A165,Feiertage[Datum],Feiertage[Feiertag],"kein Feiertag")="kein Feiertag",_xlfn.XLOOKUP(Zeiterfassung!B165,Sollarbeitszeit[Wochentag],Sollarbeitszeit[Stunden],0),_xlfn.XLOOKUP(B165,Sollarbeitszeit[Wochentag],Sollarbeitszeit[Stunden],0))</f>
        <v>0</v>
      </c>
      <c r="D165" s="1" t="str">
        <f>IF(_xlfn.XLOOKUP(A165,Feiertage[Datum],Feiertage[Feiertag],"kein Feiertag")&lt;&gt;"kein Feiertag","Feiertag",IF(Zeiterfassung!C165=0,"Wochenende","Arbeit"))</f>
        <v>Wochenende</v>
      </c>
      <c r="E165" s="9"/>
      <c r="F165" s="5"/>
      <c r="G165" s="5"/>
      <c r="H165" s="6" t="str">
        <f>IF(AND(F165&lt;&gt;"",G165&lt;&gt;""),_xlfn.XLOOKUP(J165,Pausenvorgaben[weniger als x Stunden],Pausenvorgaben[Pause],0.03125,1),"")</f>
        <v/>
      </c>
      <c r="I165" s="5"/>
      <c r="J165" s="6" t="str">
        <f t="shared" si="11"/>
        <v/>
      </c>
      <c r="K165" s="6">
        <f t="shared" si="12"/>
        <v>0</v>
      </c>
      <c r="L165" s="6">
        <f t="shared" si="13"/>
        <v>0</v>
      </c>
    </row>
    <row r="166" spans="1:12" x14ac:dyDescent="0.25">
      <c r="A166" s="4">
        <f t="shared" si="14"/>
        <v>43991</v>
      </c>
      <c r="B166" t="str">
        <f t="shared" si="10"/>
        <v>Montag</v>
      </c>
      <c r="C166" s="6">
        <f>IF(_xlfn.XLOOKUP(A166,Feiertage[Datum],Feiertage[Feiertag],"kein Feiertag")="kein Feiertag",_xlfn.XLOOKUP(Zeiterfassung!B166,Sollarbeitszeit[Wochentag],Sollarbeitszeit[Stunden],0),_xlfn.XLOOKUP(B166,Sollarbeitszeit[Wochentag],Sollarbeitszeit[Stunden],0))</f>
        <v>0.33333333333333331</v>
      </c>
      <c r="D166" s="1" t="str">
        <f>IF(_xlfn.XLOOKUP(A166,Feiertage[Datum],Feiertage[Feiertag],"kein Feiertag")&lt;&gt;"kein Feiertag","Feiertag",IF(Zeiterfassung!C166=0,"Wochenende","Arbeit"))</f>
        <v>Arbeit</v>
      </c>
      <c r="E166" s="9"/>
      <c r="F166" s="5"/>
      <c r="G166" s="5"/>
      <c r="H166" s="6" t="str">
        <f>IF(AND(F166&lt;&gt;"",G166&lt;&gt;""),_xlfn.XLOOKUP(J166,Pausenvorgaben[weniger als x Stunden],Pausenvorgaben[Pause],0.03125,1),"")</f>
        <v/>
      </c>
      <c r="I166" s="5"/>
      <c r="J166" s="6" t="str">
        <f t="shared" si="11"/>
        <v/>
      </c>
      <c r="K166" s="6" t="str">
        <f t="shared" si="12"/>
        <v/>
      </c>
      <c r="L166" s="6" t="str">
        <f t="shared" si="13"/>
        <v/>
      </c>
    </row>
    <row r="167" spans="1:12" x14ac:dyDescent="0.25">
      <c r="A167" s="4">
        <f t="shared" si="14"/>
        <v>43992</v>
      </c>
      <c r="B167" t="str">
        <f t="shared" si="10"/>
        <v>Dienstag</v>
      </c>
      <c r="C167" s="6">
        <f>IF(_xlfn.XLOOKUP(A167,Feiertage[Datum],Feiertage[Feiertag],"kein Feiertag")="kein Feiertag",_xlfn.XLOOKUP(Zeiterfassung!B167,Sollarbeitszeit[Wochentag],Sollarbeitszeit[Stunden],0),_xlfn.XLOOKUP(B167,Sollarbeitszeit[Wochentag],Sollarbeitszeit[Stunden],0))</f>
        <v>0.33333333333333331</v>
      </c>
      <c r="D167" s="1" t="str">
        <f>IF(_xlfn.XLOOKUP(A167,Feiertage[Datum],Feiertage[Feiertag],"kein Feiertag")&lt;&gt;"kein Feiertag","Feiertag",IF(Zeiterfassung!C167=0,"Wochenende","Arbeit"))</f>
        <v>Arbeit</v>
      </c>
      <c r="E167" s="9"/>
      <c r="F167" s="5"/>
      <c r="G167" s="5"/>
      <c r="H167" s="6" t="str">
        <f>IF(AND(F167&lt;&gt;"",G167&lt;&gt;""),_xlfn.XLOOKUP(J167,Pausenvorgaben[weniger als x Stunden],Pausenvorgaben[Pause],0.03125,1),"")</f>
        <v/>
      </c>
      <c r="I167" s="5"/>
      <c r="J167" s="6" t="str">
        <f t="shared" si="11"/>
        <v/>
      </c>
      <c r="K167" s="6" t="str">
        <f t="shared" si="12"/>
        <v/>
      </c>
      <c r="L167" s="6" t="str">
        <f t="shared" si="13"/>
        <v/>
      </c>
    </row>
    <row r="168" spans="1:12" x14ac:dyDescent="0.25">
      <c r="A168" s="4">
        <f t="shared" si="14"/>
        <v>43993</v>
      </c>
      <c r="B168" t="str">
        <f t="shared" si="10"/>
        <v>Mittwoch</v>
      </c>
      <c r="C168" s="6">
        <f>IF(_xlfn.XLOOKUP(A168,Feiertage[Datum],Feiertage[Feiertag],"kein Feiertag")="kein Feiertag",_xlfn.XLOOKUP(Zeiterfassung!B168,Sollarbeitszeit[Wochentag],Sollarbeitszeit[Stunden],0),_xlfn.XLOOKUP(B168,Sollarbeitszeit[Wochentag],Sollarbeitszeit[Stunden],0))</f>
        <v>0.33333333333333331</v>
      </c>
      <c r="D168" s="1" t="str">
        <f>IF(_xlfn.XLOOKUP(A168,Feiertage[Datum],Feiertage[Feiertag],"kein Feiertag")&lt;&gt;"kein Feiertag","Feiertag",IF(Zeiterfassung!C168=0,"Wochenende","Arbeit"))</f>
        <v>Arbeit</v>
      </c>
      <c r="E168" s="9"/>
      <c r="F168" s="5"/>
      <c r="G168" s="5"/>
      <c r="H168" s="6" t="str">
        <f>IF(AND(F168&lt;&gt;"",G168&lt;&gt;""),_xlfn.XLOOKUP(J168,Pausenvorgaben[weniger als x Stunden],Pausenvorgaben[Pause],0.03125,1),"")</f>
        <v/>
      </c>
      <c r="I168" s="5"/>
      <c r="J168" s="6" t="str">
        <f t="shared" si="11"/>
        <v/>
      </c>
      <c r="K168" s="6" t="str">
        <f t="shared" si="12"/>
        <v/>
      </c>
      <c r="L168" s="6" t="str">
        <f t="shared" si="13"/>
        <v/>
      </c>
    </row>
    <row r="169" spans="1:12" x14ac:dyDescent="0.25">
      <c r="A169" s="4">
        <f t="shared" si="14"/>
        <v>43994</v>
      </c>
      <c r="B169" t="str">
        <f t="shared" si="10"/>
        <v>Donnerstag</v>
      </c>
      <c r="C169" s="6">
        <f>IF(_xlfn.XLOOKUP(A169,Feiertage[Datum],Feiertage[Feiertag],"kein Feiertag")="kein Feiertag",_xlfn.XLOOKUP(Zeiterfassung!B169,Sollarbeitszeit[Wochentag],Sollarbeitszeit[Stunden],0),_xlfn.XLOOKUP(B169,Sollarbeitszeit[Wochentag],Sollarbeitszeit[Stunden],0))</f>
        <v>0.33333333333333331</v>
      </c>
      <c r="D169" s="1" t="str">
        <f>IF(_xlfn.XLOOKUP(A169,Feiertage[Datum],Feiertage[Feiertag],"kein Feiertag")&lt;&gt;"kein Feiertag","Feiertag",IF(Zeiterfassung!C169=0,"Wochenende","Arbeit"))</f>
        <v>Arbeit</v>
      </c>
      <c r="E169" s="9"/>
      <c r="F169" s="5"/>
      <c r="G169" s="5"/>
      <c r="H169" s="6" t="str">
        <f>IF(AND(F169&lt;&gt;"",G169&lt;&gt;""),_xlfn.XLOOKUP(J169,Pausenvorgaben[weniger als x Stunden],Pausenvorgaben[Pause],0.03125,1),"")</f>
        <v/>
      </c>
      <c r="I169" s="5"/>
      <c r="J169" s="6" t="str">
        <f t="shared" si="11"/>
        <v/>
      </c>
      <c r="K169" s="6" t="str">
        <f t="shared" si="12"/>
        <v/>
      </c>
      <c r="L169" s="6" t="str">
        <f t="shared" si="13"/>
        <v/>
      </c>
    </row>
    <row r="170" spans="1:12" x14ac:dyDescent="0.25">
      <c r="A170" s="4">
        <f t="shared" si="14"/>
        <v>43995</v>
      </c>
      <c r="B170" t="str">
        <f t="shared" si="10"/>
        <v>Freitag</v>
      </c>
      <c r="C170" s="6">
        <f>IF(_xlfn.XLOOKUP(A170,Feiertage[Datum],Feiertage[Feiertag],"kein Feiertag")="kein Feiertag",_xlfn.XLOOKUP(Zeiterfassung!B170,Sollarbeitszeit[Wochentag],Sollarbeitszeit[Stunden],0),_xlfn.XLOOKUP(B170,Sollarbeitszeit[Wochentag],Sollarbeitszeit[Stunden],0))</f>
        <v>0.33333333333333331</v>
      </c>
      <c r="D170" s="1" t="str">
        <f>IF(_xlfn.XLOOKUP(A170,Feiertage[Datum],Feiertage[Feiertag],"kein Feiertag")&lt;&gt;"kein Feiertag","Feiertag",IF(Zeiterfassung!C170=0,"Wochenende","Arbeit"))</f>
        <v>Arbeit</v>
      </c>
      <c r="E170" s="9"/>
      <c r="F170" s="5"/>
      <c r="G170" s="5"/>
      <c r="H170" s="6" t="str">
        <f>IF(AND(F170&lt;&gt;"",G170&lt;&gt;""),_xlfn.XLOOKUP(J170,Pausenvorgaben[weniger als x Stunden],Pausenvorgaben[Pause],0.03125,1),"")</f>
        <v/>
      </c>
      <c r="I170" s="5"/>
      <c r="J170" s="6" t="str">
        <f t="shared" si="11"/>
        <v/>
      </c>
      <c r="K170" s="6" t="str">
        <f t="shared" si="12"/>
        <v/>
      </c>
      <c r="L170" s="6" t="str">
        <f t="shared" si="13"/>
        <v/>
      </c>
    </row>
    <row r="171" spans="1:12" x14ac:dyDescent="0.25">
      <c r="A171" s="4">
        <f t="shared" si="14"/>
        <v>43996</v>
      </c>
      <c r="B171" t="str">
        <f t="shared" si="10"/>
        <v>Samstag</v>
      </c>
      <c r="C171" s="6">
        <f>IF(_xlfn.XLOOKUP(A171,Feiertage[Datum],Feiertage[Feiertag],"kein Feiertag")="kein Feiertag",_xlfn.XLOOKUP(Zeiterfassung!B171,Sollarbeitszeit[Wochentag],Sollarbeitszeit[Stunden],0),_xlfn.XLOOKUP(B171,Sollarbeitszeit[Wochentag],Sollarbeitszeit[Stunden],0))</f>
        <v>0</v>
      </c>
      <c r="D171" s="1" t="str">
        <f>IF(_xlfn.XLOOKUP(A171,Feiertage[Datum],Feiertage[Feiertag],"kein Feiertag")&lt;&gt;"kein Feiertag","Feiertag",IF(Zeiterfassung!C171=0,"Wochenende","Arbeit"))</f>
        <v>Wochenende</v>
      </c>
      <c r="E171" s="9"/>
      <c r="F171" s="5"/>
      <c r="G171" s="5"/>
      <c r="H171" s="6" t="str">
        <f>IF(AND(F171&lt;&gt;"",G171&lt;&gt;""),_xlfn.XLOOKUP(J171,Pausenvorgaben[weniger als x Stunden],Pausenvorgaben[Pause],0.03125,1),"")</f>
        <v/>
      </c>
      <c r="I171" s="5"/>
      <c r="J171" s="6" t="str">
        <f t="shared" si="11"/>
        <v/>
      </c>
      <c r="K171" s="6">
        <f t="shared" si="12"/>
        <v>0</v>
      </c>
      <c r="L171" s="6">
        <f t="shared" si="13"/>
        <v>0</v>
      </c>
    </row>
    <row r="172" spans="1:12" x14ac:dyDescent="0.25">
      <c r="A172" s="4">
        <f t="shared" si="14"/>
        <v>43997</v>
      </c>
      <c r="B172" t="str">
        <f t="shared" si="10"/>
        <v>Sonntag</v>
      </c>
      <c r="C172" s="6">
        <f>IF(_xlfn.XLOOKUP(A172,Feiertage[Datum],Feiertage[Feiertag],"kein Feiertag")="kein Feiertag",_xlfn.XLOOKUP(Zeiterfassung!B172,Sollarbeitszeit[Wochentag],Sollarbeitszeit[Stunden],0),_xlfn.XLOOKUP(B172,Sollarbeitszeit[Wochentag],Sollarbeitszeit[Stunden],0))</f>
        <v>0</v>
      </c>
      <c r="D172" s="1" t="str">
        <f>IF(_xlfn.XLOOKUP(A172,Feiertage[Datum],Feiertage[Feiertag],"kein Feiertag")&lt;&gt;"kein Feiertag","Feiertag",IF(Zeiterfassung!C172=0,"Wochenende","Arbeit"))</f>
        <v>Wochenende</v>
      </c>
      <c r="E172" s="9"/>
      <c r="F172" s="5"/>
      <c r="G172" s="5"/>
      <c r="H172" s="6" t="str">
        <f>IF(AND(F172&lt;&gt;"",G172&lt;&gt;""),_xlfn.XLOOKUP(J172,Pausenvorgaben[weniger als x Stunden],Pausenvorgaben[Pause],0.03125,1),"")</f>
        <v/>
      </c>
      <c r="I172" s="5"/>
      <c r="J172" s="6" t="str">
        <f t="shared" si="11"/>
        <v/>
      </c>
      <c r="K172" s="6">
        <f t="shared" si="12"/>
        <v>0</v>
      </c>
      <c r="L172" s="6">
        <f t="shared" si="13"/>
        <v>0</v>
      </c>
    </row>
    <row r="173" spans="1:12" x14ac:dyDescent="0.25">
      <c r="A173" s="4">
        <f t="shared" si="14"/>
        <v>43998</v>
      </c>
      <c r="B173" t="str">
        <f t="shared" si="10"/>
        <v>Montag</v>
      </c>
      <c r="C173" s="6">
        <f>IF(_xlfn.XLOOKUP(A173,Feiertage[Datum],Feiertage[Feiertag],"kein Feiertag")="kein Feiertag",_xlfn.XLOOKUP(Zeiterfassung!B173,Sollarbeitszeit[Wochentag],Sollarbeitszeit[Stunden],0),_xlfn.XLOOKUP(B173,Sollarbeitszeit[Wochentag],Sollarbeitszeit[Stunden],0))</f>
        <v>0.33333333333333331</v>
      </c>
      <c r="D173" s="1" t="str">
        <f>IF(_xlfn.XLOOKUP(A173,Feiertage[Datum],Feiertage[Feiertag],"kein Feiertag")&lt;&gt;"kein Feiertag","Feiertag",IF(Zeiterfassung!C173=0,"Wochenende","Arbeit"))</f>
        <v>Arbeit</v>
      </c>
      <c r="E173" s="9"/>
      <c r="F173" s="5"/>
      <c r="G173" s="5"/>
      <c r="H173" s="6" t="str">
        <f>IF(AND(F173&lt;&gt;"",G173&lt;&gt;""),_xlfn.XLOOKUP(J173,Pausenvorgaben[weniger als x Stunden],Pausenvorgaben[Pause],0.03125,1),"")</f>
        <v/>
      </c>
      <c r="I173" s="5"/>
      <c r="J173" s="6" t="str">
        <f t="shared" si="11"/>
        <v/>
      </c>
      <c r="K173" s="6" t="str">
        <f t="shared" si="12"/>
        <v/>
      </c>
      <c r="L173" s="6" t="str">
        <f t="shared" si="13"/>
        <v/>
      </c>
    </row>
    <row r="174" spans="1:12" x14ac:dyDescent="0.25">
      <c r="A174" s="4">
        <f t="shared" si="14"/>
        <v>43999</v>
      </c>
      <c r="B174" t="str">
        <f t="shared" si="10"/>
        <v>Dienstag</v>
      </c>
      <c r="C174" s="6">
        <f>IF(_xlfn.XLOOKUP(A174,Feiertage[Datum],Feiertage[Feiertag],"kein Feiertag")="kein Feiertag",_xlfn.XLOOKUP(Zeiterfassung!B174,Sollarbeitszeit[Wochentag],Sollarbeitszeit[Stunden],0),_xlfn.XLOOKUP(B174,Sollarbeitszeit[Wochentag],Sollarbeitszeit[Stunden],0))</f>
        <v>0.33333333333333331</v>
      </c>
      <c r="D174" s="1" t="str">
        <f>IF(_xlfn.XLOOKUP(A174,Feiertage[Datum],Feiertage[Feiertag],"kein Feiertag")&lt;&gt;"kein Feiertag","Feiertag",IF(Zeiterfassung!C174=0,"Wochenende","Arbeit"))</f>
        <v>Arbeit</v>
      </c>
      <c r="E174" s="9"/>
      <c r="F174" s="5"/>
      <c r="G174" s="5"/>
      <c r="H174" s="6" t="str">
        <f>IF(AND(F174&lt;&gt;"",G174&lt;&gt;""),_xlfn.XLOOKUP(J174,Pausenvorgaben[weniger als x Stunden],Pausenvorgaben[Pause],0.03125,1),"")</f>
        <v/>
      </c>
      <c r="I174" s="5"/>
      <c r="J174" s="6" t="str">
        <f t="shared" si="11"/>
        <v/>
      </c>
      <c r="K174" s="6" t="str">
        <f t="shared" si="12"/>
        <v/>
      </c>
      <c r="L174" s="6" t="str">
        <f t="shared" si="13"/>
        <v/>
      </c>
    </row>
    <row r="175" spans="1:12" x14ac:dyDescent="0.25">
      <c r="A175" s="4">
        <f t="shared" si="14"/>
        <v>44000</v>
      </c>
      <c r="B175" t="str">
        <f t="shared" si="10"/>
        <v>Mittwoch</v>
      </c>
      <c r="C175" s="6">
        <f>IF(_xlfn.XLOOKUP(A175,Feiertage[Datum],Feiertage[Feiertag],"kein Feiertag")="kein Feiertag",_xlfn.XLOOKUP(Zeiterfassung!B175,Sollarbeitszeit[Wochentag],Sollarbeitszeit[Stunden],0),_xlfn.XLOOKUP(B175,Sollarbeitszeit[Wochentag],Sollarbeitszeit[Stunden],0))</f>
        <v>0.33333333333333331</v>
      </c>
      <c r="D175" s="1" t="str">
        <f>IF(_xlfn.XLOOKUP(A175,Feiertage[Datum],Feiertage[Feiertag],"kein Feiertag")&lt;&gt;"kein Feiertag","Feiertag",IF(Zeiterfassung!C175=0,"Wochenende","Arbeit"))</f>
        <v>Arbeit</v>
      </c>
      <c r="E175" s="9"/>
      <c r="F175" s="5"/>
      <c r="G175" s="5"/>
      <c r="H175" s="6" t="str">
        <f>IF(AND(F175&lt;&gt;"",G175&lt;&gt;""),_xlfn.XLOOKUP(J175,Pausenvorgaben[weniger als x Stunden],Pausenvorgaben[Pause],0.03125,1),"")</f>
        <v/>
      </c>
      <c r="I175" s="5"/>
      <c r="J175" s="6" t="str">
        <f t="shared" si="11"/>
        <v/>
      </c>
      <c r="K175" s="6" t="str">
        <f t="shared" si="12"/>
        <v/>
      </c>
      <c r="L175" s="6" t="str">
        <f t="shared" si="13"/>
        <v/>
      </c>
    </row>
    <row r="176" spans="1:12" x14ac:dyDescent="0.25">
      <c r="A176" s="4">
        <f t="shared" si="14"/>
        <v>44001</v>
      </c>
      <c r="B176" t="str">
        <f t="shared" si="10"/>
        <v>Donnerstag</v>
      </c>
      <c r="C176" s="6">
        <f>IF(_xlfn.XLOOKUP(A176,Feiertage[Datum],Feiertage[Feiertag],"kein Feiertag")="kein Feiertag",_xlfn.XLOOKUP(Zeiterfassung!B176,Sollarbeitszeit[Wochentag],Sollarbeitszeit[Stunden],0),_xlfn.XLOOKUP(B176,Sollarbeitszeit[Wochentag],Sollarbeitszeit[Stunden],0))</f>
        <v>0.33333333333333331</v>
      </c>
      <c r="D176" s="1" t="str">
        <f>IF(_xlfn.XLOOKUP(A176,Feiertage[Datum],Feiertage[Feiertag],"kein Feiertag")&lt;&gt;"kein Feiertag","Feiertag",IF(Zeiterfassung!C176=0,"Wochenende","Arbeit"))</f>
        <v>Arbeit</v>
      </c>
      <c r="E176" s="9"/>
      <c r="F176" s="5"/>
      <c r="G176" s="5"/>
      <c r="H176" s="6" t="str">
        <f>IF(AND(F176&lt;&gt;"",G176&lt;&gt;""),_xlfn.XLOOKUP(J176,Pausenvorgaben[weniger als x Stunden],Pausenvorgaben[Pause],0.03125,1),"")</f>
        <v/>
      </c>
      <c r="I176" s="5"/>
      <c r="J176" s="6" t="str">
        <f t="shared" si="11"/>
        <v/>
      </c>
      <c r="K176" s="6" t="str">
        <f t="shared" si="12"/>
        <v/>
      </c>
      <c r="L176" s="6" t="str">
        <f t="shared" si="13"/>
        <v/>
      </c>
    </row>
    <row r="177" spans="1:12" x14ac:dyDescent="0.25">
      <c r="A177" s="4">
        <f t="shared" si="14"/>
        <v>44002</v>
      </c>
      <c r="B177" t="str">
        <f t="shared" si="10"/>
        <v>Freitag</v>
      </c>
      <c r="C177" s="6">
        <f>IF(_xlfn.XLOOKUP(A177,Feiertage[Datum],Feiertage[Feiertag],"kein Feiertag")="kein Feiertag",_xlfn.XLOOKUP(Zeiterfassung!B177,Sollarbeitszeit[Wochentag],Sollarbeitszeit[Stunden],0),_xlfn.XLOOKUP(B177,Sollarbeitszeit[Wochentag],Sollarbeitszeit[Stunden],0))</f>
        <v>0.33333333333333331</v>
      </c>
      <c r="D177" s="1" t="str">
        <f>IF(_xlfn.XLOOKUP(A177,Feiertage[Datum],Feiertage[Feiertag],"kein Feiertag")&lt;&gt;"kein Feiertag","Feiertag",IF(Zeiterfassung!C177=0,"Wochenende","Arbeit"))</f>
        <v>Arbeit</v>
      </c>
      <c r="E177" s="9"/>
      <c r="F177" s="5"/>
      <c r="G177" s="5"/>
      <c r="H177" s="6" t="str">
        <f>IF(AND(F177&lt;&gt;"",G177&lt;&gt;""),_xlfn.XLOOKUP(J177,Pausenvorgaben[weniger als x Stunden],Pausenvorgaben[Pause],0.03125,1),"")</f>
        <v/>
      </c>
      <c r="I177" s="5"/>
      <c r="J177" s="6" t="str">
        <f t="shared" si="11"/>
        <v/>
      </c>
      <c r="K177" s="6" t="str">
        <f t="shared" si="12"/>
        <v/>
      </c>
      <c r="L177" s="6" t="str">
        <f t="shared" si="13"/>
        <v/>
      </c>
    </row>
    <row r="178" spans="1:12" x14ac:dyDescent="0.25">
      <c r="A178" s="4">
        <f t="shared" si="14"/>
        <v>44003</v>
      </c>
      <c r="B178" t="str">
        <f t="shared" si="10"/>
        <v>Samstag</v>
      </c>
      <c r="C178" s="6">
        <f>IF(_xlfn.XLOOKUP(A178,Feiertage[Datum],Feiertage[Feiertag],"kein Feiertag")="kein Feiertag",_xlfn.XLOOKUP(Zeiterfassung!B178,Sollarbeitszeit[Wochentag],Sollarbeitszeit[Stunden],0),_xlfn.XLOOKUP(B178,Sollarbeitszeit[Wochentag],Sollarbeitszeit[Stunden],0))</f>
        <v>0</v>
      </c>
      <c r="D178" s="1" t="str">
        <f>IF(_xlfn.XLOOKUP(A178,Feiertage[Datum],Feiertage[Feiertag],"kein Feiertag")&lt;&gt;"kein Feiertag","Feiertag",IF(Zeiterfassung!C178=0,"Wochenende","Arbeit"))</f>
        <v>Wochenende</v>
      </c>
      <c r="E178" s="9"/>
      <c r="F178" s="5"/>
      <c r="G178" s="5"/>
      <c r="H178" s="6" t="str">
        <f>IF(AND(F178&lt;&gt;"",G178&lt;&gt;""),_xlfn.XLOOKUP(J178,Pausenvorgaben[weniger als x Stunden],Pausenvorgaben[Pause],0.03125,1),"")</f>
        <v/>
      </c>
      <c r="I178" s="5"/>
      <c r="J178" s="6" t="str">
        <f t="shared" si="11"/>
        <v/>
      </c>
      <c r="K178" s="6">
        <f t="shared" si="12"/>
        <v>0</v>
      </c>
      <c r="L178" s="6">
        <f t="shared" si="13"/>
        <v>0</v>
      </c>
    </row>
    <row r="179" spans="1:12" x14ac:dyDescent="0.25">
      <c r="A179" s="4">
        <f t="shared" si="14"/>
        <v>44004</v>
      </c>
      <c r="B179" t="str">
        <f t="shared" si="10"/>
        <v>Sonntag</v>
      </c>
      <c r="C179" s="6">
        <f>IF(_xlfn.XLOOKUP(A179,Feiertage[Datum],Feiertage[Feiertag],"kein Feiertag")="kein Feiertag",_xlfn.XLOOKUP(Zeiterfassung!B179,Sollarbeitszeit[Wochentag],Sollarbeitszeit[Stunden],0),_xlfn.XLOOKUP(B179,Sollarbeitszeit[Wochentag],Sollarbeitszeit[Stunden],0))</f>
        <v>0</v>
      </c>
      <c r="D179" s="1" t="str">
        <f>IF(_xlfn.XLOOKUP(A179,Feiertage[Datum],Feiertage[Feiertag],"kein Feiertag")&lt;&gt;"kein Feiertag","Feiertag",IF(Zeiterfassung!C179=0,"Wochenende","Arbeit"))</f>
        <v>Wochenende</v>
      </c>
      <c r="E179" s="9"/>
      <c r="F179" s="5"/>
      <c r="G179" s="5"/>
      <c r="H179" s="6" t="str">
        <f>IF(AND(F179&lt;&gt;"",G179&lt;&gt;""),_xlfn.XLOOKUP(J179,Pausenvorgaben[weniger als x Stunden],Pausenvorgaben[Pause],0.03125,1),"")</f>
        <v/>
      </c>
      <c r="I179" s="5"/>
      <c r="J179" s="6" t="str">
        <f t="shared" si="11"/>
        <v/>
      </c>
      <c r="K179" s="6">
        <f t="shared" si="12"/>
        <v>0</v>
      </c>
      <c r="L179" s="6">
        <f t="shared" si="13"/>
        <v>0</v>
      </c>
    </row>
    <row r="180" spans="1:12" x14ac:dyDescent="0.25">
      <c r="A180" s="4">
        <f t="shared" si="14"/>
        <v>44005</v>
      </c>
      <c r="B180" t="str">
        <f t="shared" si="10"/>
        <v>Montag</v>
      </c>
      <c r="C180" s="6">
        <f>IF(_xlfn.XLOOKUP(A180,Feiertage[Datum],Feiertage[Feiertag],"kein Feiertag")="kein Feiertag",_xlfn.XLOOKUP(Zeiterfassung!B180,Sollarbeitszeit[Wochentag],Sollarbeitszeit[Stunden],0),_xlfn.XLOOKUP(B180,Sollarbeitszeit[Wochentag],Sollarbeitszeit[Stunden],0))</f>
        <v>0.33333333333333331</v>
      </c>
      <c r="D180" s="1" t="str">
        <f>IF(_xlfn.XLOOKUP(A180,Feiertage[Datum],Feiertage[Feiertag],"kein Feiertag")&lt;&gt;"kein Feiertag","Feiertag",IF(Zeiterfassung!C180=0,"Wochenende","Arbeit"))</f>
        <v>Arbeit</v>
      </c>
      <c r="E180" s="9"/>
      <c r="F180" s="5"/>
      <c r="G180" s="5"/>
      <c r="H180" s="6" t="str">
        <f>IF(AND(F180&lt;&gt;"",G180&lt;&gt;""),_xlfn.XLOOKUP(J180,Pausenvorgaben[weniger als x Stunden],Pausenvorgaben[Pause],0.03125,1),"")</f>
        <v/>
      </c>
      <c r="I180" s="5"/>
      <c r="J180" s="6" t="str">
        <f t="shared" si="11"/>
        <v/>
      </c>
      <c r="K180" s="6" t="str">
        <f t="shared" si="12"/>
        <v/>
      </c>
      <c r="L180" s="6" t="str">
        <f t="shared" si="13"/>
        <v/>
      </c>
    </row>
    <row r="181" spans="1:12" x14ac:dyDescent="0.25">
      <c r="A181" s="4">
        <f t="shared" si="14"/>
        <v>44006</v>
      </c>
      <c r="B181" t="str">
        <f t="shared" si="10"/>
        <v>Dienstag</v>
      </c>
      <c r="C181" s="6">
        <f>IF(_xlfn.XLOOKUP(A181,Feiertage[Datum],Feiertage[Feiertag],"kein Feiertag")="kein Feiertag",_xlfn.XLOOKUP(Zeiterfassung!B181,Sollarbeitszeit[Wochentag],Sollarbeitszeit[Stunden],0),_xlfn.XLOOKUP(B181,Sollarbeitszeit[Wochentag],Sollarbeitszeit[Stunden],0))</f>
        <v>0.33333333333333331</v>
      </c>
      <c r="D181" s="1" t="str">
        <f>IF(_xlfn.XLOOKUP(A181,Feiertage[Datum],Feiertage[Feiertag],"kein Feiertag")&lt;&gt;"kein Feiertag","Feiertag",IF(Zeiterfassung!C181=0,"Wochenende","Arbeit"))</f>
        <v>Arbeit</v>
      </c>
      <c r="E181" s="9"/>
      <c r="F181" s="5"/>
      <c r="G181" s="5"/>
      <c r="H181" s="6" t="str">
        <f>IF(AND(F181&lt;&gt;"",G181&lt;&gt;""),_xlfn.XLOOKUP(J181,Pausenvorgaben[weniger als x Stunden],Pausenvorgaben[Pause],0.03125,1),"")</f>
        <v/>
      </c>
      <c r="I181" s="5"/>
      <c r="J181" s="6" t="str">
        <f t="shared" si="11"/>
        <v/>
      </c>
      <c r="K181" s="6" t="str">
        <f t="shared" si="12"/>
        <v/>
      </c>
      <c r="L181" s="6" t="str">
        <f t="shared" si="13"/>
        <v/>
      </c>
    </row>
    <row r="182" spans="1:12" x14ac:dyDescent="0.25">
      <c r="A182" s="4">
        <f t="shared" si="14"/>
        <v>44007</v>
      </c>
      <c r="B182" t="str">
        <f t="shared" si="10"/>
        <v>Mittwoch</v>
      </c>
      <c r="C182" s="6">
        <f>IF(_xlfn.XLOOKUP(A182,Feiertage[Datum],Feiertage[Feiertag],"kein Feiertag")="kein Feiertag",_xlfn.XLOOKUP(Zeiterfassung!B182,Sollarbeitszeit[Wochentag],Sollarbeitszeit[Stunden],0),_xlfn.XLOOKUP(B182,Sollarbeitszeit[Wochentag],Sollarbeitszeit[Stunden],0))</f>
        <v>0.33333333333333331</v>
      </c>
      <c r="D182" s="1" t="str">
        <f>IF(_xlfn.XLOOKUP(A182,Feiertage[Datum],Feiertage[Feiertag],"kein Feiertag")&lt;&gt;"kein Feiertag","Feiertag",IF(Zeiterfassung!C182=0,"Wochenende","Arbeit"))</f>
        <v>Arbeit</v>
      </c>
      <c r="E182" s="9"/>
      <c r="F182" s="5"/>
      <c r="G182" s="5"/>
      <c r="H182" s="6" t="str">
        <f>IF(AND(F182&lt;&gt;"",G182&lt;&gt;""),_xlfn.XLOOKUP(J182,Pausenvorgaben[weniger als x Stunden],Pausenvorgaben[Pause],0.03125,1),"")</f>
        <v/>
      </c>
      <c r="I182" s="5"/>
      <c r="J182" s="6" t="str">
        <f t="shared" si="11"/>
        <v/>
      </c>
      <c r="K182" s="6" t="str">
        <f t="shared" si="12"/>
        <v/>
      </c>
      <c r="L182" s="6" t="str">
        <f t="shared" si="13"/>
        <v/>
      </c>
    </row>
    <row r="183" spans="1:12" x14ac:dyDescent="0.25">
      <c r="A183" s="4">
        <f t="shared" si="14"/>
        <v>44008</v>
      </c>
      <c r="B183" t="str">
        <f t="shared" si="10"/>
        <v>Donnerstag</v>
      </c>
      <c r="C183" s="6">
        <f>IF(_xlfn.XLOOKUP(A183,Feiertage[Datum],Feiertage[Feiertag],"kein Feiertag")="kein Feiertag",_xlfn.XLOOKUP(Zeiterfassung!B183,Sollarbeitszeit[Wochentag],Sollarbeitszeit[Stunden],0),_xlfn.XLOOKUP(B183,Sollarbeitszeit[Wochentag],Sollarbeitszeit[Stunden],0))</f>
        <v>0.33333333333333331</v>
      </c>
      <c r="D183" s="1" t="str">
        <f>IF(_xlfn.XLOOKUP(A183,Feiertage[Datum],Feiertage[Feiertag],"kein Feiertag")&lt;&gt;"kein Feiertag","Feiertag",IF(Zeiterfassung!C183=0,"Wochenende","Arbeit"))</f>
        <v>Arbeit</v>
      </c>
      <c r="E183" s="9"/>
      <c r="F183" s="5"/>
      <c r="G183" s="5"/>
      <c r="H183" s="6" t="str">
        <f>IF(AND(F183&lt;&gt;"",G183&lt;&gt;""),_xlfn.XLOOKUP(J183,Pausenvorgaben[weniger als x Stunden],Pausenvorgaben[Pause],0.03125,1),"")</f>
        <v/>
      </c>
      <c r="I183" s="5"/>
      <c r="J183" s="6" t="str">
        <f t="shared" si="11"/>
        <v/>
      </c>
      <c r="K183" s="6" t="str">
        <f t="shared" si="12"/>
        <v/>
      </c>
      <c r="L183" s="6" t="str">
        <f t="shared" si="13"/>
        <v/>
      </c>
    </row>
    <row r="184" spans="1:12" x14ac:dyDescent="0.25">
      <c r="A184" s="4">
        <f t="shared" si="14"/>
        <v>44009</v>
      </c>
      <c r="B184" t="str">
        <f t="shared" si="10"/>
        <v>Freitag</v>
      </c>
      <c r="C184" s="6">
        <f>IF(_xlfn.XLOOKUP(A184,Feiertage[Datum],Feiertage[Feiertag],"kein Feiertag")="kein Feiertag",_xlfn.XLOOKUP(Zeiterfassung!B184,Sollarbeitszeit[Wochentag],Sollarbeitszeit[Stunden],0),_xlfn.XLOOKUP(B184,Sollarbeitszeit[Wochentag],Sollarbeitszeit[Stunden],0))</f>
        <v>0.33333333333333331</v>
      </c>
      <c r="D184" s="1" t="str">
        <f>IF(_xlfn.XLOOKUP(A184,Feiertage[Datum],Feiertage[Feiertag],"kein Feiertag")&lt;&gt;"kein Feiertag","Feiertag",IF(Zeiterfassung!C184=0,"Wochenende","Arbeit"))</f>
        <v>Arbeit</v>
      </c>
      <c r="E184" s="9"/>
      <c r="F184" s="5"/>
      <c r="G184" s="5"/>
      <c r="H184" s="6" t="str">
        <f>IF(AND(F184&lt;&gt;"",G184&lt;&gt;""),_xlfn.XLOOKUP(J184,Pausenvorgaben[weniger als x Stunden],Pausenvorgaben[Pause],0.03125,1),"")</f>
        <v/>
      </c>
      <c r="I184" s="5"/>
      <c r="J184" s="6" t="str">
        <f t="shared" si="11"/>
        <v/>
      </c>
      <c r="K184" s="6" t="str">
        <f t="shared" si="12"/>
        <v/>
      </c>
      <c r="L184" s="6" t="str">
        <f t="shared" si="13"/>
        <v/>
      </c>
    </row>
    <row r="185" spans="1:12" x14ac:dyDescent="0.25">
      <c r="A185" s="4">
        <f t="shared" si="14"/>
        <v>44010</v>
      </c>
      <c r="B185" t="str">
        <f t="shared" si="10"/>
        <v>Samstag</v>
      </c>
      <c r="C185" s="6">
        <f>IF(_xlfn.XLOOKUP(A185,Feiertage[Datum],Feiertage[Feiertag],"kein Feiertag")="kein Feiertag",_xlfn.XLOOKUP(Zeiterfassung!B185,Sollarbeitszeit[Wochentag],Sollarbeitszeit[Stunden],0),_xlfn.XLOOKUP(B185,Sollarbeitszeit[Wochentag],Sollarbeitszeit[Stunden],0))</f>
        <v>0</v>
      </c>
      <c r="D185" s="1" t="str">
        <f>IF(_xlfn.XLOOKUP(A185,Feiertage[Datum],Feiertage[Feiertag],"kein Feiertag")&lt;&gt;"kein Feiertag","Feiertag",IF(Zeiterfassung!C185=0,"Wochenende","Arbeit"))</f>
        <v>Wochenende</v>
      </c>
      <c r="E185" s="9"/>
      <c r="F185" s="5"/>
      <c r="G185" s="5"/>
      <c r="H185" s="6" t="str">
        <f>IF(AND(F185&lt;&gt;"",G185&lt;&gt;""),_xlfn.XLOOKUP(J185,Pausenvorgaben[weniger als x Stunden],Pausenvorgaben[Pause],0.03125,1),"")</f>
        <v/>
      </c>
      <c r="I185" s="5"/>
      <c r="J185" s="6" t="str">
        <f t="shared" si="11"/>
        <v/>
      </c>
      <c r="K185" s="6">
        <f t="shared" si="12"/>
        <v>0</v>
      </c>
      <c r="L185" s="6">
        <f t="shared" si="13"/>
        <v>0</v>
      </c>
    </row>
    <row r="186" spans="1:12" x14ac:dyDescent="0.25">
      <c r="A186" s="4">
        <f t="shared" si="14"/>
        <v>44011</v>
      </c>
      <c r="B186" t="str">
        <f t="shared" si="10"/>
        <v>Sonntag</v>
      </c>
      <c r="C186" s="6">
        <f>IF(_xlfn.XLOOKUP(A186,Feiertage[Datum],Feiertage[Feiertag],"kein Feiertag")="kein Feiertag",_xlfn.XLOOKUP(Zeiterfassung!B186,Sollarbeitszeit[Wochentag],Sollarbeitszeit[Stunden],0),_xlfn.XLOOKUP(B186,Sollarbeitszeit[Wochentag],Sollarbeitszeit[Stunden],0))</f>
        <v>0</v>
      </c>
      <c r="D186" s="1" t="str">
        <f>IF(_xlfn.XLOOKUP(A186,Feiertage[Datum],Feiertage[Feiertag],"kein Feiertag")&lt;&gt;"kein Feiertag","Feiertag",IF(Zeiterfassung!C186=0,"Wochenende","Arbeit"))</f>
        <v>Wochenende</v>
      </c>
      <c r="E186" s="9"/>
      <c r="F186" s="5"/>
      <c r="G186" s="5"/>
      <c r="H186" s="6" t="str">
        <f>IF(AND(F186&lt;&gt;"",G186&lt;&gt;""),_xlfn.XLOOKUP(J186,Pausenvorgaben[weniger als x Stunden],Pausenvorgaben[Pause],0.03125,1),"")</f>
        <v/>
      </c>
      <c r="I186" s="5"/>
      <c r="J186" s="6" t="str">
        <f t="shared" si="11"/>
        <v/>
      </c>
      <c r="K186" s="6">
        <f t="shared" si="12"/>
        <v>0</v>
      </c>
      <c r="L186" s="6">
        <f t="shared" si="13"/>
        <v>0</v>
      </c>
    </row>
    <row r="187" spans="1:12" x14ac:dyDescent="0.25">
      <c r="A187" s="4">
        <f t="shared" si="14"/>
        <v>44012</v>
      </c>
      <c r="B187" t="str">
        <f t="shared" si="10"/>
        <v>Montag</v>
      </c>
      <c r="C187" s="6">
        <f>IF(_xlfn.XLOOKUP(A187,Feiertage[Datum],Feiertage[Feiertag],"kein Feiertag")="kein Feiertag",_xlfn.XLOOKUP(Zeiterfassung!B187,Sollarbeitszeit[Wochentag],Sollarbeitszeit[Stunden],0),_xlfn.XLOOKUP(B187,Sollarbeitszeit[Wochentag],Sollarbeitszeit[Stunden],0))</f>
        <v>0.33333333333333331</v>
      </c>
      <c r="D187" s="1" t="str">
        <f>IF(_xlfn.XLOOKUP(A187,Feiertage[Datum],Feiertage[Feiertag],"kein Feiertag")&lt;&gt;"kein Feiertag","Feiertag",IF(Zeiterfassung!C187=0,"Wochenende","Arbeit"))</f>
        <v>Arbeit</v>
      </c>
      <c r="E187" s="9"/>
      <c r="F187" s="5"/>
      <c r="G187" s="5"/>
      <c r="H187" s="6" t="str">
        <f>IF(AND(F187&lt;&gt;"",G187&lt;&gt;""),_xlfn.XLOOKUP(J187,Pausenvorgaben[weniger als x Stunden],Pausenvorgaben[Pause],0.03125,1),"")</f>
        <v/>
      </c>
      <c r="I187" s="5"/>
      <c r="J187" s="6" t="str">
        <f t="shared" si="11"/>
        <v/>
      </c>
      <c r="K187" s="6" t="str">
        <f t="shared" si="12"/>
        <v/>
      </c>
      <c r="L187" s="6" t="str">
        <f t="shared" si="13"/>
        <v/>
      </c>
    </row>
    <row r="188" spans="1:12" x14ac:dyDescent="0.25">
      <c r="A188" s="4">
        <f t="shared" si="14"/>
        <v>44013</v>
      </c>
      <c r="B188" t="str">
        <f t="shared" si="10"/>
        <v>Dienstag</v>
      </c>
      <c r="C188" s="6">
        <f>IF(_xlfn.XLOOKUP(A188,Feiertage[Datum],Feiertage[Feiertag],"kein Feiertag")="kein Feiertag",_xlfn.XLOOKUP(Zeiterfassung!B188,Sollarbeitszeit[Wochentag],Sollarbeitszeit[Stunden],0),_xlfn.XLOOKUP(B188,Sollarbeitszeit[Wochentag],Sollarbeitszeit[Stunden],0))</f>
        <v>0.33333333333333331</v>
      </c>
      <c r="D188" s="1" t="str">
        <f>IF(_xlfn.XLOOKUP(A188,Feiertage[Datum],Feiertage[Feiertag],"kein Feiertag")&lt;&gt;"kein Feiertag","Feiertag",IF(Zeiterfassung!C188=0,"Wochenende","Arbeit"))</f>
        <v>Arbeit</v>
      </c>
      <c r="E188" s="9"/>
      <c r="F188" s="5"/>
      <c r="G188" s="5"/>
      <c r="H188" s="6" t="str">
        <f>IF(AND(F188&lt;&gt;"",G188&lt;&gt;""),_xlfn.XLOOKUP(J188,Pausenvorgaben[weniger als x Stunden],Pausenvorgaben[Pause],0.03125,1),"")</f>
        <v/>
      </c>
      <c r="I188" s="5"/>
      <c r="J188" s="6" t="str">
        <f t="shared" si="11"/>
        <v/>
      </c>
      <c r="K188" s="6" t="str">
        <f t="shared" si="12"/>
        <v/>
      </c>
      <c r="L188" s="6" t="str">
        <f t="shared" si="13"/>
        <v/>
      </c>
    </row>
    <row r="189" spans="1:12" x14ac:dyDescent="0.25">
      <c r="A189" s="4">
        <f t="shared" si="14"/>
        <v>44014</v>
      </c>
      <c r="B189" t="str">
        <f t="shared" si="10"/>
        <v>Mittwoch</v>
      </c>
      <c r="C189" s="6">
        <f>IF(_xlfn.XLOOKUP(A189,Feiertage[Datum],Feiertage[Feiertag],"kein Feiertag")="kein Feiertag",_xlfn.XLOOKUP(Zeiterfassung!B189,Sollarbeitszeit[Wochentag],Sollarbeitszeit[Stunden],0),_xlfn.XLOOKUP(B189,Sollarbeitszeit[Wochentag],Sollarbeitszeit[Stunden],0))</f>
        <v>0.33333333333333331</v>
      </c>
      <c r="D189" s="1" t="str">
        <f>IF(_xlfn.XLOOKUP(A189,Feiertage[Datum],Feiertage[Feiertag],"kein Feiertag")&lt;&gt;"kein Feiertag","Feiertag",IF(Zeiterfassung!C189=0,"Wochenende","Arbeit"))</f>
        <v>Arbeit</v>
      </c>
      <c r="E189" s="9"/>
      <c r="F189" s="5"/>
      <c r="G189" s="5"/>
      <c r="H189" s="6" t="str">
        <f>IF(AND(F189&lt;&gt;"",G189&lt;&gt;""),_xlfn.XLOOKUP(J189,Pausenvorgaben[weniger als x Stunden],Pausenvorgaben[Pause],0.03125,1),"")</f>
        <v/>
      </c>
      <c r="I189" s="5"/>
      <c r="J189" s="6" t="str">
        <f t="shared" si="11"/>
        <v/>
      </c>
      <c r="K189" s="6" t="str">
        <f t="shared" si="12"/>
        <v/>
      </c>
      <c r="L189" s="6" t="str">
        <f t="shared" si="13"/>
        <v/>
      </c>
    </row>
    <row r="190" spans="1:12" x14ac:dyDescent="0.25">
      <c r="A190" s="4">
        <f t="shared" si="14"/>
        <v>44015</v>
      </c>
      <c r="B190" t="str">
        <f t="shared" si="10"/>
        <v>Donnerstag</v>
      </c>
      <c r="C190" s="6">
        <f>IF(_xlfn.XLOOKUP(A190,Feiertage[Datum],Feiertage[Feiertag],"kein Feiertag")="kein Feiertag",_xlfn.XLOOKUP(Zeiterfassung!B190,Sollarbeitszeit[Wochentag],Sollarbeitszeit[Stunden],0),_xlfn.XLOOKUP(B190,Sollarbeitszeit[Wochentag],Sollarbeitszeit[Stunden],0))</f>
        <v>0.33333333333333331</v>
      </c>
      <c r="D190" s="1" t="str">
        <f>IF(_xlfn.XLOOKUP(A190,Feiertage[Datum],Feiertage[Feiertag],"kein Feiertag")&lt;&gt;"kein Feiertag","Feiertag",IF(Zeiterfassung!C190=0,"Wochenende","Arbeit"))</f>
        <v>Arbeit</v>
      </c>
      <c r="E190" s="9"/>
      <c r="F190" s="5"/>
      <c r="G190" s="5"/>
      <c r="H190" s="6" t="str">
        <f>IF(AND(F190&lt;&gt;"",G190&lt;&gt;""),_xlfn.XLOOKUP(J190,Pausenvorgaben[weniger als x Stunden],Pausenvorgaben[Pause],0.03125,1),"")</f>
        <v/>
      </c>
      <c r="I190" s="5"/>
      <c r="J190" s="6" t="str">
        <f t="shared" si="11"/>
        <v/>
      </c>
      <c r="K190" s="6" t="str">
        <f t="shared" si="12"/>
        <v/>
      </c>
      <c r="L190" s="6" t="str">
        <f t="shared" si="13"/>
        <v/>
      </c>
    </row>
    <row r="191" spans="1:12" x14ac:dyDescent="0.25">
      <c r="A191" s="4">
        <f t="shared" si="14"/>
        <v>44016</v>
      </c>
      <c r="B191" t="str">
        <f t="shared" si="10"/>
        <v>Freitag</v>
      </c>
      <c r="C191" s="6">
        <f>IF(_xlfn.XLOOKUP(A191,Feiertage[Datum],Feiertage[Feiertag],"kein Feiertag")="kein Feiertag",_xlfn.XLOOKUP(Zeiterfassung!B191,Sollarbeitszeit[Wochentag],Sollarbeitszeit[Stunden],0),_xlfn.XLOOKUP(B191,Sollarbeitszeit[Wochentag],Sollarbeitszeit[Stunden],0))</f>
        <v>0.33333333333333331</v>
      </c>
      <c r="D191" s="1" t="str">
        <f>IF(_xlfn.XLOOKUP(A191,Feiertage[Datum],Feiertage[Feiertag],"kein Feiertag")&lt;&gt;"kein Feiertag","Feiertag",IF(Zeiterfassung!C191=0,"Wochenende","Arbeit"))</f>
        <v>Arbeit</v>
      </c>
      <c r="E191" s="9"/>
      <c r="F191" s="5"/>
      <c r="G191" s="5"/>
      <c r="H191" s="6" t="str">
        <f>IF(AND(F191&lt;&gt;"",G191&lt;&gt;""),_xlfn.XLOOKUP(J191,Pausenvorgaben[weniger als x Stunden],Pausenvorgaben[Pause],0.03125,1),"")</f>
        <v/>
      </c>
      <c r="I191" s="5"/>
      <c r="J191" s="6" t="str">
        <f t="shared" si="11"/>
        <v/>
      </c>
      <c r="K191" s="6" t="str">
        <f t="shared" si="12"/>
        <v/>
      </c>
      <c r="L191" s="6" t="str">
        <f t="shared" si="13"/>
        <v/>
      </c>
    </row>
    <row r="192" spans="1:12" x14ac:dyDescent="0.25">
      <c r="A192" s="4">
        <f t="shared" si="14"/>
        <v>44017</v>
      </c>
      <c r="B192" t="str">
        <f t="shared" si="10"/>
        <v>Samstag</v>
      </c>
      <c r="C192" s="6">
        <f>IF(_xlfn.XLOOKUP(A192,Feiertage[Datum],Feiertage[Feiertag],"kein Feiertag")="kein Feiertag",_xlfn.XLOOKUP(Zeiterfassung!B192,Sollarbeitszeit[Wochentag],Sollarbeitszeit[Stunden],0),_xlfn.XLOOKUP(B192,Sollarbeitszeit[Wochentag],Sollarbeitszeit[Stunden],0))</f>
        <v>0</v>
      </c>
      <c r="D192" s="1" t="str">
        <f>IF(_xlfn.XLOOKUP(A192,Feiertage[Datum],Feiertage[Feiertag],"kein Feiertag")&lt;&gt;"kein Feiertag","Feiertag",IF(Zeiterfassung!C192=0,"Wochenende","Arbeit"))</f>
        <v>Wochenende</v>
      </c>
      <c r="E192" s="9"/>
      <c r="F192" s="5"/>
      <c r="G192" s="5"/>
      <c r="H192" s="6" t="str">
        <f>IF(AND(F192&lt;&gt;"",G192&lt;&gt;""),_xlfn.XLOOKUP(J192,Pausenvorgaben[weniger als x Stunden],Pausenvorgaben[Pause],0.03125,1),"")</f>
        <v/>
      </c>
      <c r="I192" s="5"/>
      <c r="J192" s="6" t="str">
        <f t="shared" si="11"/>
        <v/>
      </c>
      <c r="K192" s="6">
        <f t="shared" si="12"/>
        <v>0</v>
      </c>
      <c r="L192" s="6">
        <f t="shared" si="13"/>
        <v>0</v>
      </c>
    </row>
    <row r="193" spans="1:12" x14ac:dyDescent="0.25">
      <c r="A193" s="4">
        <f t="shared" si="14"/>
        <v>44018</v>
      </c>
      <c r="B193" t="str">
        <f t="shared" si="10"/>
        <v>Sonntag</v>
      </c>
      <c r="C193" s="6">
        <f>IF(_xlfn.XLOOKUP(A193,Feiertage[Datum],Feiertage[Feiertag],"kein Feiertag")="kein Feiertag",_xlfn.XLOOKUP(Zeiterfassung!B193,Sollarbeitszeit[Wochentag],Sollarbeitszeit[Stunden],0),_xlfn.XLOOKUP(B193,Sollarbeitszeit[Wochentag],Sollarbeitszeit[Stunden],0))</f>
        <v>0</v>
      </c>
      <c r="D193" s="1" t="str">
        <f>IF(_xlfn.XLOOKUP(A193,Feiertage[Datum],Feiertage[Feiertag],"kein Feiertag")&lt;&gt;"kein Feiertag","Feiertag",IF(Zeiterfassung!C193=0,"Wochenende","Arbeit"))</f>
        <v>Wochenende</v>
      </c>
      <c r="E193" s="9"/>
      <c r="F193" s="5"/>
      <c r="G193" s="5"/>
      <c r="H193" s="6" t="str">
        <f>IF(AND(F193&lt;&gt;"",G193&lt;&gt;""),_xlfn.XLOOKUP(J193,Pausenvorgaben[weniger als x Stunden],Pausenvorgaben[Pause],0.03125,1),"")</f>
        <v/>
      </c>
      <c r="I193" s="5"/>
      <c r="J193" s="6" t="str">
        <f t="shared" si="11"/>
        <v/>
      </c>
      <c r="K193" s="6">
        <f t="shared" si="12"/>
        <v>0</v>
      </c>
      <c r="L193" s="6">
        <f t="shared" si="13"/>
        <v>0</v>
      </c>
    </row>
    <row r="194" spans="1:12" x14ac:dyDescent="0.25">
      <c r="A194" s="4">
        <f t="shared" si="14"/>
        <v>44019</v>
      </c>
      <c r="B194" t="str">
        <f t="shared" si="10"/>
        <v>Montag</v>
      </c>
      <c r="C194" s="6">
        <f>IF(_xlfn.XLOOKUP(A194,Feiertage[Datum],Feiertage[Feiertag],"kein Feiertag")="kein Feiertag",_xlfn.XLOOKUP(Zeiterfassung!B194,Sollarbeitszeit[Wochentag],Sollarbeitszeit[Stunden],0),_xlfn.XLOOKUP(B194,Sollarbeitszeit[Wochentag],Sollarbeitszeit[Stunden],0))</f>
        <v>0.33333333333333331</v>
      </c>
      <c r="D194" s="1" t="str">
        <f>IF(_xlfn.XLOOKUP(A194,Feiertage[Datum],Feiertage[Feiertag],"kein Feiertag")&lt;&gt;"kein Feiertag","Feiertag",IF(Zeiterfassung!C194=0,"Wochenende","Arbeit"))</f>
        <v>Arbeit</v>
      </c>
      <c r="E194" s="9"/>
      <c r="F194" s="5"/>
      <c r="G194" s="5"/>
      <c r="H194" s="6" t="str">
        <f>IF(AND(F194&lt;&gt;"",G194&lt;&gt;""),_xlfn.XLOOKUP(J194,Pausenvorgaben[weniger als x Stunden],Pausenvorgaben[Pause],0.03125,1),"")</f>
        <v/>
      </c>
      <c r="I194" s="5"/>
      <c r="J194" s="6" t="str">
        <f t="shared" si="11"/>
        <v/>
      </c>
      <c r="K194" s="6" t="str">
        <f t="shared" si="12"/>
        <v/>
      </c>
      <c r="L194" s="6" t="str">
        <f t="shared" si="13"/>
        <v/>
      </c>
    </row>
    <row r="195" spans="1:12" x14ac:dyDescent="0.25">
      <c r="A195" s="4">
        <f t="shared" si="14"/>
        <v>44020</v>
      </c>
      <c r="B195" t="str">
        <f t="shared" si="10"/>
        <v>Dienstag</v>
      </c>
      <c r="C195" s="6">
        <f>IF(_xlfn.XLOOKUP(A195,Feiertage[Datum],Feiertage[Feiertag],"kein Feiertag")="kein Feiertag",_xlfn.XLOOKUP(Zeiterfassung!B195,Sollarbeitszeit[Wochentag],Sollarbeitszeit[Stunden],0),_xlfn.XLOOKUP(B195,Sollarbeitszeit[Wochentag],Sollarbeitszeit[Stunden],0))</f>
        <v>0.33333333333333331</v>
      </c>
      <c r="D195" s="1" t="str">
        <f>IF(_xlfn.XLOOKUP(A195,Feiertage[Datum],Feiertage[Feiertag],"kein Feiertag")&lt;&gt;"kein Feiertag","Feiertag",IF(Zeiterfassung!C195=0,"Wochenende","Arbeit"))</f>
        <v>Arbeit</v>
      </c>
      <c r="E195" s="9"/>
      <c r="F195" s="5"/>
      <c r="G195" s="5"/>
      <c r="H195" s="6" t="str">
        <f>IF(AND(F195&lt;&gt;"",G195&lt;&gt;""),_xlfn.XLOOKUP(J195,Pausenvorgaben[weniger als x Stunden],Pausenvorgaben[Pause],0.03125,1),"")</f>
        <v/>
      </c>
      <c r="I195" s="5"/>
      <c r="J195" s="6" t="str">
        <f t="shared" si="11"/>
        <v/>
      </c>
      <c r="K195" s="6" t="str">
        <f t="shared" si="12"/>
        <v/>
      </c>
      <c r="L195" s="6" t="str">
        <f t="shared" si="13"/>
        <v/>
      </c>
    </row>
    <row r="196" spans="1:12" x14ac:dyDescent="0.25">
      <c r="A196" s="4">
        <f t="shared" si="14"/>
        <v>44021</v>
      </c>
      <c r="B196" t="str">
        <f t="shared" si="10"/>
        <v>Mittwoch</v>
      </c>
      <c r="C196" s="6">
        <f>IF(_xlfn.XLOOKUP(A196,Feiertage[Datum],Feiertage[Feiertag],"kein Feiertag")="kein Feiertag",_xlfn.XLOOKUP(Zeiterfassung!B196,Sollarbeitszeit[Wochentag],Sollarbeitszeit[Stunden],0),_xlfn.XLOOKUP(B196,Sollarbeitszeit[Wochentag],Sollarbeitszeit[Stunden],0))</f>
        <v>0.33333333333333331</v>
      </c>
      <c r="D196" s="1" t="str">
        <f>IF(_xlfn.XLOOKUP(A196,Feiertage[Datum],Feiertage[Feiertag],"kein Feiertag")&lt;&gt;"kein Feiertag","Feiertag",IF(Zeiterfassung!C196=0,"Wochenende","Arbeit"))</f>
        <v>Arbeit</v>
      </c>
      <c r="E196" s="9"/>
      <c r="F196" s="5"/>
      <c r="G196" s="5"/>
      <c r="H196" s="6" t="str">
        <f>IF(AND(F196&lt;&gt;"",G196&lt;&gt;""),_xlfn.XLOOKUP(J196,Pausenvorgaben[weniger als x Stunden],Pausenvorgaben[Pause],0.03125,1),"")</f>
        <v/>
      </c>
      <c r="I196" s="5"/>
      <c r="J196" s="6" t="str">
        <f t="shared" si="11"/>
        <v/>
      </c>
      <c r="K196" s="6" t="str">
        <f t="shared" si="12"/>
        <v/>
      </c>
      <c r="L196" s="6" t="str">
        <f t="shared" si="13"/>
        <v/>
      </c>
    </row>
    <row r="197" spans="1:12" x14ac:dyDescent="0.25">
      <c r="A197" s="4">
        <f t="shared" si="14"/>
        <v>44022</v>
      </c>
      <c r="B197" t="str">
        <f t="shared" si="10"/>
        <v>Donnerstag</v>
      </c>
      <c r="C197" s="6">
        <f>IF(_xlfn.XLOOKUP(A197,Feiertage[Datum],Feiertage[Feiertag],"kein Feiertag")="kein Feiertag",_xlfn.XLOOKUP(Zeiterfassung!B197,Sollarbeitszeit[Wochentag],Sollarbeitszeit[Stunden],0),_xlfn.XLOOKUP(B197,Sollarbeitszeit[Wochentag],Sollarbeitszeit[Stunden],0))</f>
        <v>0.33333333333333331</v>
      </c>
      <c r="D197" s="1" t="str">
        <f>IF(_xlfn.XLOOKUP(A197,Feiertage[Datum],Feiertage[Feiertag],"kein Feiertag")&lt;&gt;"kein Feiertag","Feiertag",IF(Zeiterfassung!C197=0,"Wochenende","Arbeit"))</f>
        <v>Arbeit</v>
      </c>
      <c r="E197" s="9"/>
      <c r="F197" s="5"/>
      <c r="G197" s="5"/>
      <c r="H197" s="6" t="str">
        <f>IF(AND(F197&lt;&gt;"",G197&lt;&gt;""),_xlfn.XLOOKUP(J197,Pausenvorgaben[weniger als x Stunden],Pausenvorgaben[Pause],0.03125,1),"")</f>
        <v/>
      </c>
      <c r="I197" s="5"/>
      <c r="J197" s="6" t="str">
        <f t="shared" si="11"/>
        <v/>
      </c>
      <c r="K197" s="6" t="str">
        <f t="shared" si="12"/>
        <v/>
      </c>
      <c r="L197" s="6" t="str">
        <f t="shared" si="13"/>
        <v/>
      </c>
    </row>
    <row r="198" spans="1:12" x14ac:dyDescent="0.25">
      <c r="A198" s="4">
        <f t="shared" si="14"/>
        <v>44023</v>
      </c>
      <c r="B198" t="str">
        <f t="shared" ref="B198:B261" si="15">TEXT(A198,"tttt")</f>
        <v>Freitag</v>
      </c>
      <c r="C198" s="6">
        <f>IF(_xlfn.XLOOKUP(A198,Feiertage[Datum],Feiertage[Feiertag],"kein Feiertag")="kein Feiertag",_xlfn.XLOOKUP(Zeiterfassung!B198,Sollarbeitszeit[Wochentag],Sollarbeitszeit[Stunden],0),_xlfn.XLOOKUP(B198,Sollarbeitszeit[Wochentag],Sollarbeitszeit[Stunden],0))</f>
        <v>0.33333333333333331</v>
      </c>
      <c r="D198" s="1" t="str">
        <f>IF(_xlfn.XLOOKUP(A198,Feiertage[Datum],Feiertage[Feiertag],"kein Feiertag")&lt;&gt;"kein Feiertag","Feiertag",IF(Zeiterfassung!C198=0,"Wochenende","Arbeit"))</f>
        <v>Arbeit</v>
      </c>
      <c r="E198" s="9"/>
      <c r="F198" s="5"/>
      <c r="G198" s="5"/>
      <c r="H198" s="6" t="str">
        <f>IF(AND(F198&lt;&gt;"",G198&lt;&gt;""),_xlfn.XLOOKUP(J198,Pausenvorgaben[weniger als x Stunden],Pausenvorgaben[Pause],0.03125,1),"")</f>
        <v/>
      </c>
      <c r="I198" s="5"/>
      <c r="J198" s="6" t="str">
        <f t="shared" ref="J198:J261" si="16">IF(OR(F198="",G198=""),"",G198-F198)</f>
        <v/>
      </c>
      <c r="K198" s="6" t="str">
        <f t="shared" ref="K198:K261" si="17">IF(OR(D198="Feiertag",D198="Wochenende",E198="Urlaub",E198="Krank"),C198,IF(OR(F198="",G198=""),"",J198-H198-I198))</f>
        <v/>
      </c>
      <c r="L198" s="6" t="str">
        <f t="shared" ref="L198:L261" si="18">IF(K198="","",K198-C198)</f>
        <v/>
      </c>
    </row>
    <row r="199" spans="1:12" x14ac:dyDescent="0.25">
      <c r="A199" s="4">
        <f t="shared" ref="A199:A262" si="19">IF(YEAR(A198+1)=$B$2,A198+1,"")</f>
        <v>44024</v>
      </c>
      <c r="B199" t="str">
        <f t="shared" si="15"/>
        <v>Samstag</v>
      </c>
      <c r="C199" s="6">
        <f>IF(_xlfn.XLOOKUP(A199,Feiertage[Datum],Feiertage[Feiertag],"kein Feiertag")="kein Feiertag",_xlfn.XLOOKUP(Zeiterfassung!B199,Sollarbeitszeit[Wochentag],Sollarbeitszeit[Stunden],0),_xlfn.XLOOKUP(B199,Sollarbeitszeit[Wochentag],Sollarbeitszeit[Stunden],0))</f>
        <v>0</v>
      </c>
      <c r="D199" s="1" t="str">
        <f>IF(_xlfn.XLOOKUP(A199,Feiertage[Datum],Feiertage[Feiertag],"kein Feiertag")&lt;&gt;"kein Feiertag","Feiertag",IF(Zeiterfassung!C199=0,"Wochenende","Arbeit"))</f>
        <v>Wochenende</v>
      </c>
      <c r="E199" s="9"/>
      <c r="F199" s="5"/>
      <c r="G199" s="5"/>
      <c r="H199" s="6" t="str">
        <f>IF(AND(F199&lt;&gt;"",G199&lt;&gt;""),_xlfn.XLOOKUP(J199,Pausenvorgaben[weniger als x Stunden],Pausenvorgaben[Pause],0.03125,1),"")</f>
        <v/>
      </c>
      <c r="I199" s="5"/>
      <c r="J199" s="6" t="str">
        <f t="shared" si="16"/>
        <v/>
      </c>
      <c r="K199" s="6">
        <f t="shared" si="17"/>
        <v>0</v>
      </c>
      <c r="L199" s="6">
        <f t="shared" si="18"/>
        <v>0</v>
      </c>
    </row>
    <row r="200" spans="1:12" x14ac:dyDescent="0.25">
      <c r="A200" s="4">
        <f t="shared" si="19"/>
        <v>44025</v>
      </c>
      <c r="B200" t="str">
        <f t="shared" si="15"/>
        <v>Sonntag</v>
      </c>
      <c r="C200" s="6">
        <f>IF(_xlfn.XLOOKUP(A200,Feiertage[Datum],Feiertage[Feiertag],"kein Feiertag")="kein Feiertag",_xlfn.XLOOKUP(Zeiterfassung!B200,Sollarbeitszeit[Wochentag],Sollarbeitszeit[Stunden],0),_xlfn.XLOOKUP(B200,Sollarbeitszeit[Wochentag],Sollarbeitszeit[Stunden],0))</f>
        <v>0</v>
      </c>
      <c r="D200" s="1" t="str">
        <f>IF(_xlfn.XLOOKUP(A200,Feiertage[Datum],Feiertage[Feiertag],"kein Feiertag")&lt;&gt;"kein Feiertag","Feiertag",IF(Zeiterfassung!C200=0,"Wochenende","Arbeit"))</f>
        <v>Wochenende</v>
      </c>
      <c r="E200" s="9"/>
      <c r="F200" s="5"/>
      <c r="G200" s="5"/>
      <c r="H200" s="6" t="str">
        <f>IF(AND(F200&lt;&gt;"",G200&lt;&gt;""),_xlfn.XLOOKUP(J200,Pausenvorgaben[weniger als x Stunden],Pausenvorgaben[Pause],0.03125,1),"")</f>
        <v/>
      </c>
      <c r="I200" s="5"/>
      <c r="J200" s="6" t="str">
        <f t="shared" si="16"/>
        <v/>
      </c>
      <c r="K200" s="6">
        <f t="shared" si="17"/>
        <v>0</v>
      </c>
      <c r="L200" s="6">
        <f t="shared" si="18"/>
        <v>0</v>
      </c>
    </row>
    <row r="201" spans="1:12" x14ac:dyDescent="0.25">
      <c r="A201" s="4">
        <f t="shared" si="19"/>
        <v>44026</v>
      </c>
      <c r="B201" t="str">
        <f t="shared" si="15"/>
        <v>Montag</v>
      </c>
      <c r="C201" s="6">
        <f>IF(_xlfn.XLOOKUP(A201,Feiertage[Datum],Feiertage[Feiertag],"kein Feiertag")="kein Feiertag",_xlfn.XLOOKUP(Zeiterfassung!B201,Sollarbeitszeit[Wochentag],Sollarbeitszeit[Stunden],0),_xlfn.XLOOKUP(B201,Sollarbeitszeit[Wochentag],Sollarbeitszeit[Stunden],0))</f>
        <v>0.33333333333333331</v>
      </c>
      <c r="D201" s="1" t="str">
        <f>IF(_xlfn.XLOOKUP(A201,Feiertage[Datum],Feiertage[Feiertag],"kein Feiertag")&lt;&gt;"kein Feiertag","Feiertag",IF(Zeiterfassung!C201=0,"Wochenende","Arbeit"))</f>
        <v>Arbeit</v>
      </c>
      <c r="E201" s="9"/>
      <c r="F201" s="5"/>
      <c r="G201" s="5"/>
      <c r="H201" s="6" t="str">
        <f>IF(AND(F201&lt;&gt;"",G201&lt;&gt;""),_xlfn.XLOOKUP(J201,Pausenvorgaben[weniger als x Stunden],Pausenvorgaben[Pause],0.03125,1),"")</f>
        <v/>
      </c>
      <c r="I201" s="5"/>
      <c r="J201" s="6" t="str">
        <f t="shared" si="16"/>
        <v/>
      </c>
      <c r="K201" s="6" t="str">
        <f t="shared" si="17"/>
        <v/>
      </c>
      <c r="L201" s="6" t="str">
        <f t="shared" si="18"/>
        <v/>
      </c>
    </row>
    <row r="202" spans="1:12" x14ac:dyDescent="0.25">
      <c r="A202" s="4">
        <f t="shared" si="19"/>
        <v>44027</v>
      </c>
      <c r="B202" t="str">
        <f t="shared" si="15"/>
        <v>Dienstag</v>
      </c>
      <c r="C202" s="6">
        <f>IF(_xlfn.XLOOKUP(A202,Feiertage[Datum],Feiertage[Feiertag],"kein Feiertag")="kein Feiertag",_xlfn.XLOOKUP(Zeiterfassung!B202,Sollarbeitszeit[Wochentag],Sollarbeitszeit[Stunden],0),_xlfn.XLOOKUP(B202,Sollarbeitszeit[Wochentag],Sollarbeitszeit[Stunden],0))</f>
        <v>0.33333333333333331</v>
      </c>
      <c r="D202" s="1" t="str">
        <f>IF(_xlfn.XLOOKUP(A202,Feiertage[Datum],Feiertage[Feiertag],"kein Feiertag")&lt;&gt;"kein Feiertag","Feiertag",IF(Zeiterfassung!C202=0,"Wochenende","Arbeit"))</f>
        <v>Arbeit</v>
      </c>
      <c r="E202" s="9"/>
      <c r="F202" s="5"/>
      <c r="G202" s="5"/>
      <c r="H202" s="6" t="str">
        <f>IF(AND(F202&lt;&gt;"",G202&lt;&gt;""),_xlfn.XLOOKUP(J202,Pausenvorgaben[weniger als x Stunden],Pausenvorgaben[Pause],0.03125,1),"")</f>
        <v/>
      </c>
      <c r="I202" s="5"/>
      <c r="J202" s="6" t="str">
        <f t="shared" si="16"/>
        <v/>
      </c>
      <c r="K202" s="6" t="str">
        <f t="shared" si="17"/>
        <v/>
      </c>
      <c r="L202" s="6" t="str">
        <f t="shared" si="18"/>
        <v/>
      </c>
    </row>
    <row r="203" spans="1:12" x14ac:dyDescent="0.25">
      <c r="A203" s="4">
        <f t="shared" si="19"/>
        <v>44028</v>
      </c>
      <c r="B203" t="str">
        <f t="shared" si="15"/>
        <v>Mittwoch</v>
      </c>
      <c r="C203" s="6">
        <f>IF(_xlfn.XLOOKUP(A203,Feiertage[Datum],Feiertage[Feiertag],"kein Feiertag")="kein Feiertag",_xlfn.XLOOKUP(Zeiterfassung!B203,Sollarbeitszeit[Wochentag],Sollarbeitszeit[Stunden],0),_xlfn.XLOOKUP(B203,Sollarbeitszeit[Wochentag],Sollarbeitszeit[Stunden],0))</f>
        <v>0.33333333333333331</v>
      </c>
      <c r="D203" s="1" t="str">
        <f>IF(_xlfn.XLOOKUP(A203,Feiertage[Datum],Feiertage[Feiertag],"kein Feiertag")&lt;&gt;"kein Feiertag","Feiertag",IF(Zeiterfassung!C203=0,"Wochenende","Arbeit"))</f>
        <v>Arbeit</v>
      </c>
      <c r="E203" s="9"/>
      <c r="F203" s="5"/>
      <c r="G203" s="5"/>
      <c r="H203" s="6" t="str">
        <f>IF(AND(F203&lt;&gt;"",G203&lt;&gt;""),_xlfn.XLOOKUP(J203,Pausenvorgaben[weniger als x Stunden],Pausenvorgaben[Pause],0.03125,1),"")</f>
        <v/>
      </c>
      <c r="I203" s="5"/>
      <c r="J203" s="6" t="str">
        <f t="shared" si="16"/>
        <v/>
      </c>
      <c r="K203" s="6" t="str">
        <f t="shared" si="17"/>
        <v/>
      </c>
      <c r="L203" s="6" t="str">
        <f t="shared" si="18"/>
        <v/>
      </c>
    </row>
    <row r="204" spans="1:12" x14ac:dyDescent="0.25">
      <c r="A204" s="4">
        <f t="shared" si="19"/>
        <v>44029</v>
      </c>
      <c r="B204" t="str">
        <f t="shared" si="15"/>
        <v>Donnerstag</v>
      </c>
      <c r="C204" s="6">
        <f>IF(_xlfn.XLOOKUP(A204,Feiertage[Datum],Feiertage[Feiertag],"kein Feiertag")="kein Feiertag",_xlfn.XLOOKUP(Zeiterfassung!B204,Sollarbeitszeit[Wochentag],Sollarbeitszeit[Stunden],0),_xlfn.XLOOKUP(B204,Sollarbeitszeit[Wochentag],Sollarbeitszeit[Stunden],0))</f>
        <v>0.33333333333333331</v>
      </c>
      <c r="D204" s="1" t="str">
        <f>IF(_xlfn.XLOOKUP(A204,Feiertage[Datum],Feiertage[Feiertag],"kein Feiertag")&lt;&gt;"kein Feiertag","Feiertag",IF(Zeiterfassung!C204=0,"Wochenende","Arbeit"))</f>
        <v>Arbeit</v>
      </c>
      <c r="E204" s="9"/>
      <c r="F204" s="5"/>
      <c r="G204" s="5"/>
      <c r="H204" s="6" t="str">
        <f>IF(AND(F204&lt;&gt;"",G204&lt;&gt;""),_xlfn.XLOOKUP(J204,Pausenvorgaben[weniger als x Stunden],Pausenvorgaben[Pause],0.03125,1),"")</f>
        <v/>
      </c>
      <c r="I204" s="5"/>
      <c r="J204" s="6" t="str">
        <f t="shared" si="16"/>
        <v/>
      </c>
      <c r="K204" s="6" t="str">
        <f t="shared" si="17"/>
        <v/>
      </c>
      <c r="L204" s="6" t="str">
        <f t="shared" si="18"/>
        <v/>
      </c>
    </row>
    <row r="205" spans="1:12" x14ac:dyDescent="0.25">
      <c r="A205" s="4">
        <f t="shared" si="19"/>
        <v>44030</v>
      </c>
      <c r="B205" t="str">
        <f t="shared" si="15"/>
        <v>Freitag</v>
      </c>
      <c r="C205" s="6">
        <f>IF(_xlfn.XLOOKUP(A205,Feiertage[Datum],Feiertage[Feiertag],"kein Feiertag")="kein Feiertag",_xlfn.XLOOKUP(Zeiterfassung!B205,Sollarbeitszeit[Wochentag],Sollarbeitszeit[Stunden],0),_xlfn.XLOOKUP(B205,Sollarbeitszeit[Wochentag],Sollarbeitszeit[Stunden],0))</f>
        <v>0.33333333333333331</v>
      </c>
      <c r="D205" s="1" t="str">
        <f>IF(_xlfn.XLOOKUP(A205,Feiertage[Datum],Feiertage[Feiertag],"kein Feiertag")&lt;&gt;"kein Feiertag","Feiertag",IF(Zeiterfassung!C205=0,"Wochenende","Arbeit"))</f>
        <v>Arbeit</v>
      </c>
      <c r="E205" s="9"/>
      <c r="F205" s="5"/>
      <c r="G205" s="5"/>
      <c r="H205" s="6" t="str">
        <f>IF(AND(F205&lt;&gt;"",G205&lt;&gt;""),_xlfn.XLOOKUP(J205,Pausenvorgaben[weniger als x Stunden],Pausenvorgaben[Pause],0.03125,1),"")</f>
        <v/>
      </c>
      <c r="I205" s="5"/>
      <c r="J205" s="6" t="str">
        <f t="shared" si="16"/>
        <v/>
      </c>
      <c r="K205" s="6" t="str">
        <f t="shared" si="17"/>
        <v/>
      </c>
      <c r="L205" s="6" t="str">
        <f t="shared" si="18"/>
        <v/>
      </c>
    </row>
    <row r="206" spans="1:12" x14ac:dyDescent="0.25">
      <c r="A206" s="4">
        <f t="shared" si="19"/>
        <v>44031</v>
      </c>
      <c r="B206" t="str">
        <f t="shared" si="15"/>
        <v>Samstag</v>
      </c>
      <c r="C206" s="6">
        <f>IF(_xlfn.XLOOKUP(A206,Feiertage[Datum],Feiertage[Feiertag],"kein Feiertag")="kein Feiertag",_xlfn.XLOOKUP(Zeiterfassung!B206,Sollarbeitszeit[Wochentag],Sollarbeitszeit[Stunden],0),_xlfn.XLOOKUP(B206,Sollarbeitszeit[Wochentag],Sollarbeitszeit[Stunden],0))</f>
        <v>0</v>
      </c>
      <c r="D206" s="1" t="str">
        <f>IF(_xlfn.XLOOKUP(A206,Feiertage[Datum],Feiertage[Feiertag],"kein Feiertag")&lt;&gt;"kein Feiertag","Feiertag",IF(Zeiterfassung!C206=0,"Wochenende","Arbeit"))</f>
        <v>Wochenende</v>
      </c>
      <c r="E206" s="9"/>
      <c r="F206" s="5"/>
      <c r="G206" s="5"/>
      <c r="H206" s="6" t="str">
        <f>IF(AND(F206&lt;&gt;"",G206&lt;&gt;""),_xlfn.XLOOKUP(J206,Pausenvorgaben[weniger als x Stunden],Pausenvorgaben[Pause],0.03125,1),"")</f>
        <v/>
      </c>
      <c r="I206" s="5"/>
      <c r="J206" s="6" t="str">
        <f t="shared" si="16"/>
        <v/>
      </c>
      <c r="K206" s="6">
        <f t="shared" si="17"/>
        <v>0</v>
      </c>
      <c r="L206" s="6">
        <f t="shared" si="18"/>
        <v>0</v>
      </c>
    </row>
    <row r="207" spans="1:12" x14ac:dyDescent="0.25">
      <c r="A207" s="4">
        <f t="shared" si="19"/>
        <v>44032</v>
      </c>
      <c r="B207" t="str">
        <f t="shared" si="15"/>
        <v>Sonntag</v>
      </c>
      <c r="C207" s="6">
        <f>IF(_xlfn.XLOOKUP(A207,Feiertage[Datum],Feiertage[Feiertag],"kein Feiertag")="kein Feiertag",_xlfn.XLOOKUP(Zeiterfassung!B207,Sollarbeitszeit[Wochentag],Sollarbeitszeit[Stunden],0),_xlfn.XLOOKUP(B207,Sollarbeitszeit[Wochentag],Sollarbeitszeit[Stunden],0))</f>
        <v>0</v>
      </c>
      <c r="D207" s="1" t="str">
        <f>IF(_xlfn.XLOOKUP(A207,Feiertage[Datum],Feiertage[Feiertag],"kein Feiertag")&lt;&gt;"kein Feiertag","Feiertag",IF(Zeiterfassung!C207=0,"Wochenende","Arbeit"))</f>
        <v>Wochenende</v>
      </c>
      <c r="E207" s="9"/>
      <c r="F207" s="5"/>
      <c r="G207" s="5"/>
      <c r="H207" s="6" t="str">
        <f>IF(AND(F207&lt;&gt;"",G207&lt;&gt;""),_xlfn.XLOOKUP(J207,Pausenvorgaben[weniger als x Stunden],Pausenvorgaben[Pause],0.03125,1),"")</f>
        <v/>
      </c>
      <c r="I207" s="5"/>
      <c r="J207" s="6" t="str">
        <f t="shared" si="16"/>
        <v/>
      </c>
      <c r="K207" s="6">
        <f t="shared" si="17"/>
        <v>0</v>
      </c>
      <c r="L207" s="6">
        <f t="shared" si="18"/>
        <v>0</v>
      </c>
    </row>
    <row r="208" spans="1:12" x14ac:dyDescent="0.25">
      <c r="A208" s="4">
        <f t="shared" si="19"/>
        <v>44033</v>
      </c>
      <c r="B208" t="str">
        <f t="shared" si="15"/>
        <v>Montag</v>
      </c>
      <c r="C208" s="6">
        <f>IF(_xlfn.XLOOKUP(A208,Feiertage[Datum],Feiertage[Feiertag],"kein Feiertag")="kein Feiertag",_xlfn.XLOOKUP(Zeiterfassung!B208,Sollarbeitszeit[Wochentag],Sollarbeitszeit[Stunden],0),_xlfn.XLOOKUP(B208,Sollarbeitszeit[Wochentag],Sollarbeitszeit[Stunden],0))</f>
        <v>0.33333333333333331</v>
      </c>
      <c r="D208" s="1" t="str">
        <f>IF(_xlfn.XLOOKUP(A208,Feiertage[Datum],Feiertage[Feiertag],"kein Feiertag")&lt;&gt;"kein Feiertag","Feiertag",IF(Zeiterfassung!C208=0,"Wochenende","Arbeit"))</f>
        <v>Arbeit</v>
      </c>
      <c r="E208" s="9"/>
      <c r="F208" s="5"/>
      <c r="G208" s="5"/>
      <c r="H208" s="6" t="str">
        <f>IF(AND(F208&lt;&gt;"",G208&lt;&gt;""),_xlfn.XLOOKUP(J208,Pausenvorgaben[weniger als x Stunden],Pausenvorgaben[Pause],0.03125,1),"")</f>
        <v/>
      </c>
      <c r="I208" s="5"/>
      <c r="J208" s="6" t="str">
        <f t="shared" si="16"/>
        <v/>
      </c>
      <c r="K208" s="6" t="str">
        <f t="shared" si="17"/>
        <v/>
      </c>
      <c r="L208" s="6" t="str">
        <f t="shared" si="18"/>
        <v/>
      </c>
    </row>
    <row r="209" spans="1:12" x14ac:dyDescent="0.25">
      <c r="A209" s="4">
        <f t="shared" si="19"/>
        <v>44034</v>
      </c>
      <c r="B209" t="str">
        <f t="shared" si="15"/>
        <v>Dienstag</v>
      </c>
      <c r="C209" s="6">
        <f>IF(_xlfn.XLOOKUP(A209,Feiertage[Datum],Feiertage[Feiertag],"kein Feiertag")="kein Feiertag",_xlfn.XLOOKUP(Zeiterfassung!B209,Sollarbeitszeit[Wochentag],Sollarbeitszeit[Stunden],0),_xlfn.XLOOKUP(B209,Sollarbeitszeit[Wochentag],Sollarbeitszeit[Stunden],0))</f>
        <v>0.33333333333333331</v>
      </c>
      <c r="D209" s="1" t="str">
        <f>IF(_xlfn.XLOOKUP(A209,Feiertage[Datum],Feiertage[Feiertag],"kein Feiertag")&lt;&gt;"kein Feiertag","Feiertag",IF(Zeiterfassung!C209=0,"Wochenende","Arbeit"))</f>
        <v>Arbeit</v>
      </c>
      <c r="E209" s="9"/>
      <c r="F209" s="5"/>
      <c r="G209" s="5"/>
      <c r="H209" s="6" t="str">
        <f>IF(AND(F209&lt;&gt;"",G209&lt;&gt;""),_xlfn.XLOOKUP(J209,Pausenvorgaben[weniger als x Stunden],Pausenvorgaben[Pause],0.03125,1),"")</f>
        <v/>
      </c>
      <c r="I209" s="5"/>
      <c r="J209" s="6" t="str">
        <f t="shared" si="16"/>
        <v/>
      </c>
      <c r="K209" s="6" t="str">
        <f t="shared" si="17"/>
        <v/>
      </c>
      <c r="L209" s="6" t="str">
        <f t="shared" si="18"/>
        <v/>
      </c>
    </row>
    <row r="210" spans="1:12" x14ac:dyDescent="0.25">
      <c r="A210" s="4">
        <f t="shared" si="19"/>
        <v>44035</v>
      </c>
      <c r="B210" t="str">
        <f t="shared" si="15"/>
        <v>Mittwoch</v>
      </c>
      <c r="C210" s="6">
        <f>IF(_xlfn.XLOOKUP(A210,Feiertage[Datum],Feiertage[Feiertag],"kein Feiertag")="kein Feiertag",_xlfn.XLOOKUP(Zeiterfassung!B210,Sollarbeitszeit[Wochentag],Sollarbeitszeit[Stunden],0),_xlfn.XLOOKUP(B210,Sollarbeitszeit[Wochentag],Sollarbeitszeit[Stunden],0))</f>
        <v>0.33333333333333331</v>
      </c>
      <c r="D210" s="1" t="str">
        <f>IF(_xlfn.XLOOKUP(A210,Feiertage[Datum],Feiertage[Feiertag],"kein Feiertag")&lt;&gt;"kein Feiertag","Feiertag",IF(Zeiterfassung!C210=0,"Wochenende","Arbeit"))</f>
        <v>Arbeit</v>
      </c>
      <c r="E210" s="9"/>
      <c r="F210" s="5"/>
      <c r="G210" s="5"/>
      <c r="H210" s="6" t="str">
        <f>IF(AND(F210&lt;&gt;"",G210&lt;&gt;""),_xlfn.XLOOKUP(J210,Pausenvorgaben[weniger als x Stunden],Pausenvorgaben[Pause],0.03125,1),"")</f>
        <v/>
      </c>
      <c r="I210" s="5"/>
      <c r="J210" s="6" t="str">
        <f t="shared" si="16"/>
        <v/>
      </c>
      <c r="K210" s="6" t="str">
        <f t="shared" si="17"/>
        <v/>
      </c>
      <c r="L210" s="6" t="str">
        <f t="shared" si="18"/>
        <v/>
      </c>
    </row>
    <row r="211" spans="1:12" x14ac:dyDescent="0.25">
      <c r="A211" s="4">
        <f t="shared" si="19"/>
        <v>44036</v>
      </c>
      <c r="B211" t="str">
        <f t="shared" si="15"/>
        <v>Donnerstag</v>
      </c>
      <c r="C211" s="6">
        <f>IF(_xlfn.XLOOKUP(A211,Feiertage[Datum],Feiertage[Feiertag],"kein Feiertag")="kein Feiertag",_xlfn.XLOOKUP(Zeiterfassung!B211,Sollarbeitszeit[Wochentag],Sollarbeitszeit[Stunden],0),_xlfn.XLOOKUP(B211,Sollarbeitszeit[Wochentag],Sollarbeitszeit[Stunden],0))</f>
        <v>0.33333333333333331</v>
      </c>
      <c r="D211" s="1" t="str">
        <f>IF(_xlfn.XLOOKUP(A211,Feiertage[Datum],Feiertage[Feiertag],"kein Feiertag")&lt;&gt;"kein Feiertag","Feiertag",IF(Zeiterfassung!C211=0,"Wochenende","Arbeit"))</f>
        <v>Arbeit</v>
      </c>
      <c r="E211" s="9"/>
      <c r="F211" s="5"/>
      <c r="G211" s="5"/>
      <c r="H211" s="6" t="str">
        <f>IF(AND(F211&lt;&gt;"",G211&lt;&gt;""),_xlfn.XLOOKUP(J211,Pausenvorgaben[weniger als x Stunden],Pausenvorgaben[Pause],0.03125,1),"")</f>
        <v/>
      </c>
      <c r="I211" s="5"/>
      <c r="J211" s="6" t="str">
        <f t="shared" si="16"/>
        <v/>
      </c>
      <c r="K211" s="6" t="str">
        <f t="shared" si="17"/>
        <v/>
      </c>
      <c r="L211" s="6" t="str">
        <f t="shared" si="18"/>
        <v/>
      </c>
    </row>
    <row r="212" spans="1:12" x14ac:dyDescent="0.25">
      <c r="A212" s="4">
        <f t="shared" si="19"/>
        <v>44037</v>
      </c>
      <c r="B212" t="str">
        <f t="shared" si="15"/>
        <v>Freitag</v>
      </c>
      <c r="C212" s="6">
        <f>IF(_xlfn.XLOOKUP(A212,Feiertage[Datum],Feiertage[Feiertag],"kein Feiertag")="kein Feiertag",_xlfn.XLOOKUP(Zeiterfassung!B212,Sollarbeitszeit[Wochentag],Sollarbeitszeit[Stunden],0),_xlfn.XLOOKUP(B212,Sollarbeitszeit[Wochentag],Sollarbeitszeit[Stunden],0))</f>
        <v>0.33333333333333331</v>
      </c>
      <c r="D212" s="1" t="str">
        <f>IF(_xlfn.XLOOKUP(A212,Feiertage[Datum],Feiertage[Feiertag],"kein Feiertag")&lt;&gt;"kein Feiertag","Feiertag",IF(Zeiterfassung!C212=0,"Wochenende","Arbeit"))</f>
        <v>Arbeit</v>
      </c>
      <c r="E212" s="9"/>
      <c r="F212" s="5"/>
      <c r="G212" s="5"/>
      <c r="H212" s="6" t="str">
        <f>IF(AND(F212&lt;&gt;"",G212&lt;&gt;""),_xlfn.XLOOKUP(J212,Pausenvorgaben[weniger als x Stunden],Pausenvorgaben[Pause],0.03125,1),"")</f>
        <v/>
      </c>
      <c r="I212" s="5"/>
      <c r="J212" s="6" t="str">
        <f t="shared" si="16"/>
        <v/>
      </c>
      <c r="K212" s="6" t="str">
        <f t="shared" si="17"/>
        <v/>
      </c>
      <c r="L212" s="6" t="str">
        <f t="shared" si="18"/>
        <v/>
      </c>
    </row>
    <row r="213" spans="1:12" x14ac:dyDescent="0.25">
      <c r="A213" s="4">
        <f t="shared" si="19"/>
        <v>44038</v>
      </c>
      <c r="B213" t="str">
        <f t="shared" si="15"/>
        <v>Samstag</v>
      </c>
      <c r="C213" s="6">
        <f>IF(_xlfn.XLOOKUP(A213,Feiertage[Datum],Feiertage[Feiertag],"kein Feiertag")="kein Feiertag",_xlfn.XLOOKUP(Zeiterfassung!B213,Sollarbeitszeit[Wochentag],Sollarbeitszeit[Stunden],0),_xlfn.XLOOKUP(B213,Sollarbeitszeit[Wochentag],Sollarbeitszeit[Stunden],0))</f>
        <v>0</v>
      </c>
      <c r="D213" s="1" t="str">
        <f>IF(_xlfn.XLOOKUP(A213,Feiertage[Datum],Feiertage[Feiertag],"kein Feiertag")&lt;&gt;"kein Feiertag","Feiertag",IF(Zeiterfassung!C213=0,"Wochenende","Arbeit"))</f>
        <v>Wochenende</v>
      </c>
      <c r="E213" s="9"/>
      <c r="F213" s="5"/>
      <c r="G213" s="5"/>
      <c r="H213" s="6" t="str">
        <f>IF(AND(F213&lt;&gt;"",G213&lt;&gt;""),_xlfn.XLOOKUP(J213,Pausenvorgaben[weniger als x Stunden],Pausenvorgaben[Pause],0.03125,1),"")</f>
        <v/>
      </c>
      <c r="I213" s="5"/>
      <c r="J213" s="6" t="str">
        <f t="shared" si="16"/>
        <v/>
      </c>
      <c r="K213" s="6">
        <f t="shared" si="17"/>
        <v>0</v>
      </c>
      <c r="L213" s="6">
        <f t="shared" si="18"/>
        <v>0</v>
      </c>
    </row>
    <row r="214" spans="1:12" x14ac:dyDescent="0.25">
      <c r="A214" s="4">
        <f t="shared" si="19"/>
        <v>44039</v>
      </c>
      <c r="B214" t="str">
        <f t="shared" si="15"/>
        <v>Sonntag</v>
      </c>
      <c r="C214" s="6">
        <f>IF(_xlfn.XLOOKUP(A214,Feiertage[Datum],Feiertage[Feiertag],"kein Feiertag")="kein Feiertag",_xlfn.XLOOKUP(Zeiterfassung!B214,Sollarbeitszeit[Wochentag],Sollarbeitszeit[Stunden],0),_xlfn.XLOOKUP(B214,Sollarbeitszeit[Wochentag],Sollarbeitszeit[Stunden],0))</f>
        <v>0</v>
      </c>
      <c r="D214" s="1" t="str">
        <f>IF(_xlfn.XLOOKUP(A214,Feiertage[Datum],Feiertage[Feiertag],"kein Feiertag")&lt;&gt;"kein Feiertag","Feiertag",IF(Zeiterfassung!C214=0,"Wochenende","Arbeit"))</f>
        <v>Wochenende</v>
      </c>
      <c r="E214" s="9"/>
      <c r="F214" s="5"/>
      <c r="G214" s="5"/>
      <c r="H214" s="6" t="str">
        <f>IF(AND(F214&lt;&gt;"",G214&lt;&gt;""),_xlfn.XLOOKUP(J214,Pausenvorgaben[weniger als x Stunden],Pausenvorgaben[Pause],0.03125,1),"")</f>
        <v/>
      </c>
      <c r="I214" s="5"/>
      <c r="J214" s="6" t="str">
        <f t="shared" si="16"/>
        <v/>
      </c>
      <c r="K214" s="6">
        <f t="shared" si="17"/>
        <v>0</v>
      </c>
      <c r="L214" s="6">
        <f t="shared" si="18"/>
        <v>0</v>
      </c>
    </row>
    <row r="215" spans="1:12" x14ac:dyDescent="0.25">
      <c r="A215" s="4">
        <f t="shared" si="19"/>
        <v>44040</v>
      </c>
      <c r="B215" t="str">
        <f t="shared" si="15"/>
        <v>Montag</v>
      </c>
      <c r="C215" s="6">
        <f>IF(_xlfn.XLOOKUP(A215,Feiertage[Datum],Feiertage[Feiertag],"kein Feiertag")="kein Feiertag",_xlfn.XLOOKUP(Zeiterfassung!B215,Sollarbeitszeit[Wochentag],Sollarbeitszeit[Stunden],0),_xlfn.XLOOKUP(B215,Sollarbeitszeit[Wochentag],Sollarbeitszeit[Stunden],0))</f>
        <v>0.33333333333333331</v>
      </c>
      <c r="D215" s="1" t="str">
        <f>IF(_xlfn.XLOOKUP(A215,Feiertage[Datum],Feiertage[Feiertag],"kein Feiertag")&lt;&gt;"kein Feiertag","Feiertag",IF(Zeiterfassung!C215=0,"Wochenende","Arbeit"))</f>
        <v>Arbeit</v>
      </c>
      <c r="E215" s="9"/>
      <c r="F215" s="5"/>
      <c r="G215" s="5"/>
      <c r="H215" s="6" t="str">
        <f>IF(AND(F215&lt;&gt;"",G215&lt;&gt;""),_xlfn.XLOOKUP(J215,Pausenvorgaben[weniger als x Stunden],Pausenvorgaben[Pause],0.03125,1),"")</f>
        <v/>
      </c>
      <c r="I215" s="5"/>
      <c r="J215" s="6" t="str">
        <f t="shared" si="16"/>
        <v/>
      </c>
      <c r="K215" s="6" t="str">
        <f t="shared" si="17"/>
        <v/>
      </c>
      <c r="L215" s="6" t="str">
        <f t="shared" si="18"/>
        <v/>
      </c>
    </row>
    <row r="216" spans="1:12" x14ac:dyDescent="0.25">
      <c r="A216" s="4">
        <f t="shared" si="19"/>
        <v>44041</v>
      </c>
      <c r="B216" t="str">
        <f t="shared" si="15"/>
        <v>Dienstag</v>
      </c>
      <c r="C216" s="6">
        <f>IF(_xlfn.XLOOKUP(A216,Feiertage[Datum],Feiertage[Feiertag],"kein Feiertag")="kein Feiertag",_xlfn.XLOOKUP(Zeiterfassung!B216,Sollarbeitszeit[Wochentag],Sollarbeitszeit[Stunden],0),_xlfn.XLOOKUP(B216,Sollarbeitszeit[Wochentag],Sollarbeitszeit[Stunden],0))</f>
        <v>0.33333333333333331</v>
      </c>
      <c r="D216" s="1" t="str">
        <f>IF(_xlfn.XLOOKUP(A216,Feiertage[Datum],Feiertage[Feiertag],"kein Feiertag")&lt;&gt;"kein Feiertag","Feiertag",IF(Zeiterfassung!C216=0,"Wochenende","Arbeit"))</f>
        <v>Arbeit</v>
      </c>
      <c r="E216" s="9"/>
      <c r="F216" s="5"/>
      <c r="G216" s="5"/>
      <c r="H216" s="6" t="str">
        <f>IF(AND(F216&lt;&gt;"",G216&lt;&gt;""),_xlfn.XLOOKUP(J216,Pausenvorgaben[weniger als x Stunden],Pausenvorgaben[Pause],0.03125,1),"")</f>
        <v/>
      </c>
      <c r="I216" s="5"/>
      <c r="J216" s="6" t="str">
        <f t="shared" si="16"/>
        <v/>
      </c>
      <c r="K216" s="6" t="str">
        <f t="shared" si="17"/>
        <v/>
      </c>
      <c r="L216" s="6" t="str">
        <f t="shared" si="18"/>
        <v/>
      </c>
    </row>
    <row r="217" spans="1:12" x14ac:dyDescent="0.25">
      <c r="A217" s="4">
        <f t="shared" si="19"/>
        <v>44042</v>
      </c>
      <c r="B217" t="str">
        <f t="shared" si="15"/>
        <v>Mittwoch</v>
      </c>
      <c r="C217" s="6">
        <f>IF(_xlfn.XLOOKUP(A217,Feiertage[Datum],Feiertage[Feiertag],"kein Feiertag")="kein Feiertag",_xlfn.XLOOKUP(Zeiterfassung!B217,Sollarbeitszeit[Wochentag],Sollarbeitszeit[Stunden],0),_xlfn.XLOOKUP(B217,Sollarbeitszeit[Wochentag],Sollarbeitszeit[Stunden],0))</f>
        <v>0.33333333333333331</v>
      </c>
      <c r="D217" s="1" t="str">
        <f>IF(_xlfn.XLOOKUP(A217,Feiertage[Datum],Feiertage[Feiertag],"kein Feiertag")&lt;&gt;"kein Feiertag","Feiertag",IF(Zeiterfassung!C217=0,"Wochenende","Arbeit"))</f>
        <v>Arbeit</v>
      </c>
      <c r="E217" s="9"/>
      <c r="F217" s="5"/>
      <c r="G217" s="5"/>
      <c r="H217" s="6" t="str">
        <f>IF(AND(F217&lt;&gt;"",G217&lt;&gt;""),_xlfn.XLOOKUP(J217,Pausenvorgaben[weniger als x Stunden],Pausenvorgaben[Pause],0.03125,1),"")</f>
        <v/>
      </c>
      <c r="I217" s="5"/>
      <c r="J217" s="6" t="str">
        <f t="shared" si="16"/>
        <v/>
      </c>
      <c r="K217" s="6" t="str">
        <f t="shared" si="17"/>
        <v/>
      </c>
      <c r="L217" s="6" t="str">
        <f t="shared" si="18"/>
        <v/>
      </c>
    </row>
    <row r="218" spans="1:12" x14ac:dyDescent="0.25">
      <c r="A218" s="4">
        <f t="shared" si="19"/>
        <v>44043</v>
      </c>
      <c r="B218" t="str">
        <f t="shared" si="15"/>
        <v>Donnerstag</v>
      </c>
      <c r="C218" s="6">
        <f>IF(_xlfn.XLOOKUP(A218,Feiertage[Datum],Feiertage[Feiertag],"kein Feiertag")="kein Feiertag",_xlfn.XLOOKUP(Zeiterfassung!B218,Sollarbeitszeit[Wochentag],Sollarbeitszeit[Stunden],0),_xlfn.XLOOKUP(B218,Sollarbeitszeit[Wochentag],Sollarbeitszeit[Stunden],0))</f>
        <v>0.33333333333333331</v>
      </c>
      <c r="D218" s="1" t="str">
        <f>IF(_xlfn.XLOOKUP(A218,Feiertage[Datum],Feiertage[Feiertag],"kein Feiertag")&lt;&gt;"kein Feiertag","Feiertag",IF(Zeiterfassung!C218=0,"Wochenende","Arbeit"))</f>
        <v>Arbeit</v>
      </c>
      <c r="E218" s="9"/>
      <c r="F218" s="5"/>
      <c r="G218" s="5"/>
      <c r="H218" s="6" t="str">
        <f>IF(AND(F218&lt;&gt;"",G218&lt;&gt;""),_xlfn.XLOOKUP(J218,Pausenvorgaben[weniger als x Stunden],Pausenvorgaben[Pause],0.03125,1),"")</f>
        <v/>
      </c>
      <c r="I218" s="5"/>
      <c r="J218" s="6" t="str">
        <f t="shared" si="16"/>
        <v/>
      </c>
      <c r="K218" s="6" t="str">
        <f t="shared" si="17"/>
        <v/>
      </c>
      <c r="L218" s="6" t="str">
        <f t="shared" si="18"/>
        <v/>
      </c>
    </row>
    <row r="219" spans="1:12" x14ac:dyDescent="0.25">
      <c r="A219" s="4">
        <f t="shared" si="19"/>
        <v>44044</v>
      </c>
      <c r="B219" t="str">
        <f t="shared" si="15"/>
        <v>Freitag</v>
      </c>
      <c r="C219" s="6">
        <f>IF(_xlfn.XLOOKUP(A219,Feiertage[Datum],Feiertage[Feiertag],"kein Feiertag")="kein Feiertag",_xlfn.XLOOKUP(Zeiterfassung!B219,Sollarbeitszeit[Wochentag],Sollarbeitszeit[Stunden],0),_xlfn.XLOOKUP(B219,Sollarbeitszeit[Wochentag],Sollarbeitszeit[Stunden],0))</f>
        <v>0.33333333333333331</v>
      </c>
      <c r="D219" s="1" t="str">
        <f>IF(_xlfn.XLOOKUP(A219,Feiertage[Datum],Feiertage[Feiertag],"kein Feiertag")&lt;&gt;"kein Feiertag","Feiertag",IF(Zeiterfassung!C219=0,"Wochenende","Arbeit"))</f>
        <v>Arbeit</v>
      </c>
      <c r="E219" s="9"/>
      <c r="F219" s="5"/>
      <c r="G219" s="5"/>
      <c r="H219" s="6" t="str">
        <f>IF(AND(F219&lt;&gt;"",G219&lt;&gt;""),_xlfn.XLOOKUP(J219,Pausenvorgaben[weniger als x Stunden],Pausenvorgaben[Pause],0.03125,1),"")</f>
        <v/>
      </c>
      <c r="I219" s="5"/>
      <c r="J219" s="6" t="str">
        <f t="shared" si="16"/>
        <v/>
      </c>
      <c r="K219" s="6" t="str">
        <f t="shared" si="17"/>
        <v/>
      </c>
      <c r="L219" s="6" t="str">
        <f t="shared" si="18"/>
        <v/>
      </c>
    </row>
    <row r="220" spans="1:12" x14ac:dyDescent="0.25">
      <c r="A220" s="4">
        <f t="shared" si="19"/>
        <v>44045</v>
      </c>
      <c r="B220" t="str">
        <f t="shared" si="15"/>
        <v>Samstag</v>
      </c>
      <c r="C220" s="6">
        <f>IF(_xlfn.XLOOKUP(A220,Feiertage[Datum],Feiertage[Feiertag],"kein Feiertag")="kein Feiertag",_xlfn.XLOOKUP(Zeiterfassung!B220,Sollarbeitszeit[Wochentag],Sollarbeitszeit[Stunden],0),_xlfn.XLOOKUP(B220,Sollarbeitszeit[Wochentag],Sollarbeitszeit[Stunden],0))</f>
        <v>0</v>
      </c>
      <c r="D220" s="1" t="str">
        <f>IF(_xlfn.XLOOKUP(A220,Feiertage[Datum],Feiertage[Feiertag],"kein Feiertag")&lt;&gt;"kein Feiertag","Feiertag",IF(Zeiterfassung!C220=0,"Wochenende","Arbeit"))</f>
        <v>Wochenende</v>
      </c>
      <c r="E220" s="9"/>
      <c r="F220" s="5"/>
      <c r="G220" s="5"/>
      <c r="H220" s="6" t="str">
        <f>IF(AND(F220&lt;&gt;"",G220&lt;&gt;""),_xlfn.XLOOKUP(J220,Pausenvorgaben[weniger als x Stunden],Pausenvorgaben[Pause],0.03125,1),"")</f>
        <v/>
      </c>
      <c r="I220" s="5"/>
      <c r="J220" s="6" t="str">
        <f t="shared" si="16"/>
        <v/>
      </c>
      <c r="K220" s="6">
        <f t="shared" si="17"/>
        <v>0</v>
      </c>
      <c r="L220" s="6">
        <f t="shared" si="18"/>
        <v>0</v>
      </c>
    </row>
    <row r="221" spans="1:12" x14ac:dyDescent="0.25">
      <c r="A221" s="4">
        <f t="shared" si="19"/>
        <v>44046</v>
      </c>
      <c r="B221" t="str">
        <f t="shared" si="15"/>
        <v>Sonntag</v>
      </c>
      <c r="C221" s="6">
        <f>IF(_xlfn.XLOOKUP(A221,Feiertage[Datum],Feiertage[Feiertag],"kein Feiertag")="kein Feiertag",_xlfn.XLOOKUP(Zeiterfassung!B221,Sollarbeitszeit[Wochentag],Sollarbeitszeit[Stunden],0),_xlfn.XLOOKUP(B221,Sollarbeitszeit[Wochentag],Sollarbeitszeit[Stunden],0))</f>
        <v>0</v>
      </c>
      <c r="D221" s="1" t="str">
        <f>IF(_xlfn.XLOOKUP(A221,Feiertage[Datum],Feiertage[Feiertag],"kein Feiertag")&lt;&gt;"kein Feiertag","Feiertag",IF(Zeiterfassung!C221=0,"Wochenende","Arbeit"))</f>
        <v>Wochenende</v>
      </c>
      <c r="E221" s="9"/>
      <c r="F221" s="5"/>
      <c r="G221" s="5"/>
      <c r="H221" s="6" t="str">
        <f>IF(AND(F221&lt;&gt;"",G221&lt;&gt;""),_xlfn.XLOOKUP(J221,Pausenvorgaben[weniger als x Stunden],Pausenvorgaben[Pause],0.03125,1),"")</f>
        <v/>
      </c>
      <c r="I221" s="5"/>
      <c r="J221" s="6" t="str">
        <f t="shared" si="16"/>
        <v/>
      </c>
      <c r="K221" s="6">
        <f t="shared" si="17"/>
        <v>0</v>
      </c>
      <c r="L221" s="6">
        <f t="shared" si="18"/>
        <v>0</v>
      </c>
    </row>
    <row r="222" spans="1:12" x14ac:dyDescent="0.25">
      <c r="A222" s="4">
        <f t="shared" si="19"/>
        <v>44047</v>
      </c>
      <c r="B222" t="str">
        <f t="shared" si="15"/>
        <v>Montag</v>
      </c>
      <c r="C222" s="6">
        <f>IF(_xlfn.XLOOKUP(A222,Feiertage[Datum],Feiertage[Feiertag],"kein Feiertag")="kein Feiertag",_xlfn.XLOOKUP(Zeiterfassung!B222,Sollarbeitszeit[Wochentag],Sollarbeitszeit[Stunden],0),_xlfn.XLOOKUP(B222,Sollarbeitszeit[Wochentag],Sollarbeitszeit[Stunden],0))</f>
        <v>0.33333333333333331</v>
      </c>
      <c r="D222" s="1" t="str">
        <f>IF(_xlfn.XLOOKUP(A222,Feiertage[Datum],Feiertage[Feiertag],"kein Feiertag")&lt;&gt;"kein Feiertag","Feiertag",IF(Zeiterfassung!C222=0,"Wochenende","Arbeit"))</f>
        <v>Arbeit</v>
      </c>
      <c r="E222" s="9"/>
      <c r="F222" s="5"/>
      <c r="G222" s="5"/>
      <c r="H222" s="6" t="str">
        <f>IF(AND(F222&lt;&gt;"",G222&lt;&gt;""),_xlfn.XLOOKUP(J222,Pausenvorgaben[weniger als x Stunden],Pausenvorgaben[Pause],0.03125,1),"")</f>
        <v/>
      </c>
      <c r="I222" s="5"/>
      <c r="J222" s="6" t="str">
        <f t="shared" si="16"/>
        <v/>
      </c>
      <c r="K222" s="6" t="str">
        <f t="shared" si="17"/>
        <v/>
      </c>
      <c r="L222" s="6" t="str">
        <f t="shared" si="18"/>
        <v/>
      </c>
    </row>
    <row r="223" spans="1:12" x14ac:dyDescent="0.25">
      <c r="A223" s="4">
        <f t="shared" si="19"/>
        <v>44048</v>
      </c>
      <c r="B223" t="str">
        <f t="shared" si="15"/>
        <v>Dienstag</v>
      </c>
      <c r="C223" s="6">
        <f>IF(_xlfn.XLOOKUP(A223,Feiertage[Datum],Feiertage[Feiertag],"kein Feiertag")="kein Feiertag",_xlfn.XLOOKUP(Zeiterfassung!B223,Sollarbeitszeit[Wochentag],Sollarbeitszeit[Stunden],0),_xlfn.XLOOKUP(B223,Sollarbeitszeit[Wochentag],Sollarbeitszeit[Stunden],0))</f>
        <v>0.33333333333333331</v>
      </c>
      <c r="D223" s="1" t="str">
        <f>IF(_xlfn.XLOOKUP(A223,Feiertage[Datum],Feiertage[Feiertag],"kein Feiertag")&lt;&gt;"kein Feiertag","Feiertag",IF(Zeiterfassung!C223=0,"Wochenende","Arbeit"))</f>
        <v>Arbeit</v>
      </c>
      <c r="E223" s="9"/>
      <c r="F223" s="5"/>
      <c r="G223" s="5"/>
      <c r="H223" s="6" t="str">
        <f>IF(AND(F223&lt;&gt;"",G223&lt;&gt;""),_xlfn.XLOOKUP(J223,Pausenvorgaben[weniger als x Stunden],Pausenvorgaben[Pause],0.03125,1),"")</f>
        <v/>
      </c>
      <c r="I223" s="5"/>
      <c r="J223" s="6" t="str">
        <f t="shared" si="16"/>
        <v/>
      </c>
      <c r="K223" s="6" t="str">
        <f t="shared" si="17"/>
        <v/>
      </c>
      <c r="L223" s="6" t="str">
        <f t="shared" si="18"/>
        <v/>
      </c>
    </row>
    <row r="224" spans="1:12" x14ac:dyDescent="0.25">
      <c r="A224" s="4">
        <f t="shared" si="19"/>
        <v>44049</v>
      </c>
      <c r="B224" t="str">
        <f t="shared" si="15"/>
        <v>Mittwoch</v>
      </c>
      <c r="C224" s="6">
        <f>IF(_xlfn.XLOOKUP(A224,Feiertage[Datum],Feiertage[Feiertag],"kein Feiertag")="kein Feiertag",_xlfn.XLOOKUP(Zeiterfassung!B224,Sollarbeitszeit[Wochentag],Sollarbeitszeit[Stunden],0),_xlfn.XLOOKUP(B224,Sollarbeitszeit[Wochentag],Sollarbeitszeit[Stunden],0))</f>
        <v>0.33333333333333331</v>
      </c>
      <c r="D224" s="1" t="str">
        <f>IF(_xlfn.XLOOKUP(A224,Feiertage[Datum],Feiertage[Feiertag],"kein Feiertag")&lt;&gt;"kein Feiertag","Feiertag",IF(Zeiterfassung!C224=0,"Wochenende","Arbeit"))</f>
        <v>Arbeit</v>
      </c>
      <c r="E224" s="9"/>
      <c r="F224" s="5"/>
      <c r="G224" s="5"/>
      <c r="H224" s="6" t="str">
        <f>IF(AND(F224&lt;&gt;"",G224&lt;&gt;""),_xlfn.XLOOKUP(J224,Pausenvorgaben[weniger als x Stunden],Pausenvorgaben[Pause],0.03125,1),"")</f>
        <v/>
      </c>
      <c r="I224" s="5"/>
      <c r="J224" s="6" t="str">
        <f t="shared" si="16"/>
        <v/>
      </c>
      <c r="K224" s="6" t="str">
        <f t="shared" si="17"/>
        <v/>
      </c>
      <c r="L224" s="6" t="str">
        <f t="shared" si="18"/>
        <v/>
      </c>
    </row>
    <row r="225" spans="1:12" x14ac:dyDescent="0.25">
      <c r="A225" s="4">
        <f t="shared" si="19"/>
        <v>44050</v>
      </c>
      <c r="B225" t="str">
        <f t="shared" si="15"/>
        <v>Donnerstag</v>
      </c>
      <c r="C225" s="6">
        <f>IF(_xlfn.XLOOKUP(A225,Feiertage[Datum],Feiertage[Feiertag],"kein Feiertag")="kein Feiertag",_xlfn.XLOOKUP(Zeiterfassung!B225,Sollarbeitszeit[Wochentag],Sollarbeitszeit[Stunden],0),_xlfn.XLOOKUP(B225,Sollarbeitszeit[Wochentag],Sollarbeitszeit[Stunden],0))</f>
        <v>0.33333333333333331</v>
      </c>
      <c r="D225" s="1" t="str">
        <f>IF(_xlfn.XLOOKUP(A225,Feiertage[Datum],Feiertage[Feiertag],"kein Feiertag")&lt;&gt;"kein Feiertag","Feiertag",IF(Zeiterfassung!C225=0,"Wochenende","Arbeit"))</f>
        <v>Arbeit</v>
      </c>
      <c r="E225" s="9"/>
      <c r="F225" s="5"/>
      <c r="G225" s="5"/>
      <c r="H225" s="6" t="str">
        <f>IF(AND(F225&lt;&gt;"",G225&lt;&gt;""),_xlfn.XLOOKUP(J225,Pausenvorgaben[weniger als x Stunden],Pausenvorgaben[Pause],0.03125,1),"")</f>
        <v/>
      </c>
      <c r="I225" s="5"/>
      <c r="J225" s="6" t="str">
        <f t="shared" si="16"/>
        <v/>
      </c>
      <c r="K225" s="6" t="str">
        <f t="shared" si="17"/>
        <v/>
      </c>
      <c r="L225" s="6" t="str">
        <f t="shared" si="18"/>
        <v/>
      </c>
    </row>
    <row r="226" spans="1:12" x14ac:dyDescent="0.25">
      <c r="A226" s="4">
        <f t="shared" si="19"/>
        <v>44051</v>
      </c>
      <c r="B226" t="str">
        <f t="shared" si="15"/>
        <v>Freitag</v>
      </c>
      <c r="C226" s="6">
        <f>IF(_xlfn.XLOOKUP(A226,Feiertage[Datum],Feiertage[Feiertag],"kein Feiertag")="kein Feiertag",_xlfn.XLOOKUP(Zeiterfassung!B226,Sollarbeitszeit[Wochentag],Sollarbeitszeit[Stunden],0),_xlfn.XLOOKUP(B226,Sollarbeitszeit[Wochentag],Sollarbeitszeit[Stunden],0))</f>
        <v>0.33333333333333331</v>
      </c>
      <c r="D226" s="1" t="str">
        <f>IF(_xlfn.XLOOKUP(A226,Feiertage[Datum],Feiertage[Feiertag],"kein Feiertag")&lt;&gt;"kein Feiertag","Feiertag",IF(Zeiterfassung!C226=0,"Wochenende","Arbeit"))</f>
        <v>Arbeit</v>
      </c>
      <c r="E226" s="9"/>
      <c r="F226" s="5"/>
      <c r="G226" s="5"/>
      <c r="H226" s="6" t="str">
        <f>IF(AND(F226&lt;&gt;"",G226&lt;&gt;""),_xlfn.XLOOKUP(J226,Pausenvorgaben[weniger als x Stunden],Pausenvorgaben[Pause],0.03125,1),"")</f>
        <v/>
      </c>
      <c r="I226" s="5"/>
      <c r="J226" s="6" t="str">
        <f t="shared" si="16"/>
        <v/>
      </c>
      <c r="K226" s="6" t="str">
        <f t="shared" si="17"/>
        <v/>
      </c>
      <c r="L226" s="6" t="str">
        <f t="shared" si="18"/>
        <v/>
      </c>
    </row>
    <row r="227" spans="1:12" x14ac:dyDescent="0.25">
      <c r="A227" s="4">
        <f t="shared" si="19"/>
        <v>44052</v>
      </c>
      <c r="B227" t="str">
        <f t="shared" si="15"/>
        <v>Samstag</v>
      </c>
      <c r="C227" s="6">
        <f>IF(_xlfn.XLOOKUP(A227,Feiertage[Datum],Feiertage[Feiertag],"kein Feiertag")="kein Feiertag",_xlfn.XLOOKUP(Zeiterfassung!B227,Sollarbeitszeit[Wochentag],Sollarbeitszeit[Stunden],0),_xlfn.XLOOKUP(B227,Sollarbeitszeit[Wochentag],Sollarbeitszeit[Stunden],0))</f>
        <v>0</v>
      </c>
      <c r="D227" s="1" t="str">
        <f>IF(_xlfn.XLOOKUP(A227,Feiertage[Datum],Feiertage[Feiertag],"kein Feiertag")&lt;&gt;"kein Feiertag","Feiertag",IF(Zeiterfassung!C227=0,"Wochenende","Arbeit"))</f>
        <v>Wochenende</v>
      </c>
      <c r="E227" s="9"/>
      <c r="F227" s="5"/>
      <c r="G227" s="5"/>
      <c r="H227" s="6" t="str">
        <f>IF(AND(F227&lt;&gt;"",G227&lt;&gt;""),_xlfn.XLOOKUP(J227,Pausenvorgaben[weniger als x Stunden],Pausenvorgaben[Pause],0.03125,1),"")</f>
        <v/>
      </c>
      <c r="I227" s="5"/>
      <c r="J227" s="6" t="str">
        <f t="shared" si="16"/>
        <v/>
      </c>
      <c r="K227" s="6">
        <f t="shared" si="17"/>
        <v>0</v>
      </c>
      <c r="L227" s="6">
        <f t="shared" si="18"/>
        <v>0</v>
      </c>
    </row>
    <row r="228" spans="1:12" x14ac:dyDescent="0.25">
      <c r="A228" s="4">
        <f t="shared" si="19"/>
        <v>44053</v>
      </c>
      <c r="B228" t="str">
        <f t="shared" si="15"/>
        <v>Sonntag</v>
      </c>
      <c r="C228" s="6">
        <f>IF(_xlfn.XLOOKUP(A228,Feiertage[Datum],Feiertage[Feiertag],"kein Feiertag")="kein Feiertag",_xlfn.XLOOKUP(Zeiterfassung!B228,Sollarbeitszeit[Wochentag],Sollarbeitszeit[Stunden],0),_xlfn.XLOOKUP(B228,Sollarbeitszeit[Wochentag],Sollarbeitszeit[Stunden],0))</f>
        <v>0</v>
      </c>
      <c r="D228" s="1" t="str">
        <f>IF(_xlfn.XLOOKUP(A228,Feiertage[Datum],Feiertage[Feiertag],"kein Feiertag")&lt;&gt;"kein Feiertag","Feiertag",IF(Zeiterfassung!C228=0,"Wochenende","Arbeit"))</f>
        <v>Wochenende</v>
      </c>
      <c r="E228" s="9"/>
      <c r="F228" s="5"/>
      <c r="G228" s="5"/>
      <c r="H228" s="6" t="str">
        <f>IF(AND(F228&lt;&gt;"",G228&lt;&gt;""),_xlfn.XLOOKUP(J228,Pausenvorgaben[weniger als x Stunden],Pausenvorgaben[Pause],0.03125,1),"")</f>
        <v/>
      </c>
      <c r="I228" s="5"/>
      <c r="J228" s="6" t="str">
        <f t="shared" si="16"/>
        <v/>
      </c>
      <c r="K228" s="6">
        <f t="shared" si="17"/>
        <v>0</v>
      </c>
      <c r="L228" s="6">
        <f t="shared" si="18"/>
        <v>0</v>
      </c>
    </row>
    <row r="229" spans="1:12" x14ac:dyDescent="0.25">
      <c r="A229" s="4">
        <f t="shared" si="19"/>
        <v>44054</v>
      </c>
      <c r="B229" t="str">
        <f t="shared" si="15"/>
        <v>Montag</v>
      </c>
      <c r="C229" s="6">
        <f>IF(_xlfn.XLOOKUP(A229,Feiertage[Datum],Feiertage[Feiertag],"kein Feiertag")="kein Feiertag",_xlfn.XLOOKUP(Zeiterfassung!B229,Sollarbeitszeit[Wochentag],Sollarbeitszeit[Stunden],0),_xlfn.XLOOKUP(B229,Sollarbeitszeit[Wochentag],Sollarbeitszeit[Stunden],0))</f>
        <v>0.33333333333333331</v>
      </c>
      <c r="D229" s="1" t="str">
        <f>IF(_xlfn.XLOOKUP(A229,Feiertage[Datum],Feiertage[Feiertag],"kein Feiertag")&lt;&gt;"kein Feiertag","Feiertag",IF(Zeiterfassung!C229=0,"Wochenende","Arbeit"))</f>
        <v>Arbeit</v>
      </c>
      <c r="E229" s="9"/>
      <c r="F229" s="5"/>
      <c r="G229" s="5"/>
      <c r="H229" s="6" t="str">
        <f>IF(AND(F229&lt;&gt;"",G229&lt;&gt;""),_xlfn.XLOOKUP(J229,Pausenvorgaben[weniger als x Stunden],Pausenvorgaben[Pause],0.03125,1),"")</f>
        <v/>
      </c>
      <c r="I229" s="5"/>
      <c r="J229" s="6" t="str">
        <f t="shared" si="16"/>
        <v/>
      </c>
      <c r="K229" s="6" t="str">
        <f t="shared" si="17"/>
        <v/>
      </c>
      <c r="L229" s="6" t="str">
        <f t="shared" si="18"/>
        <v/>
      </c>
    </row>
    <row r="230" spans="1:12" x14ac:dyDescent="0.25">
      <c r="A230" s="4">
        <f t="shared" si="19"/>
        <v>44055</v>
      </c>
      <c r="B230" t="str">
        <f t="shared" si="15"/>
        <v>Dienstag</v>
      </c>
      <c r="C230" s="6">
        <f>IF(_xlfn.XLOOKUP(A230,Feiertage[Datum],Feiertage[Feiertag],"kein Feiertag")="kein Feiertag",_xlfn.XLOOKUP(Zeiterfassung!B230,Sollarbeitszeit[Wochentag],Sollarbeitszeit[Stunden],0),_xlfn.XLOOKUP(B230,Sollarbeitszeit[Wochentag],Sollarbeitszeit[Stunden],0))</f>
        <v>0.33333333333333331</v>
      </c>
      <c r="D230" s="1" t="str">
        <f>IF(_xlfn.XLOOKUP(A230,Feiertage[Datum],Feiertage[Feiertag],"kein Feiertag")&lt;&gt;"kein Feiertag","Feiertag",IF(Zeiterfassung!C230=0,"Wochenende","Arbeit"))</f>
        <v>Arbeit</v>
      </c>
      <c r="E230" s="9"/>
      <c r="F230" s="5"/>
      <c r="G230" s="5"/>
      <c r="H230" s="6" t="str">
        <f>IF(AND(F230&lt;&gt;"",G230&lt;&gt;""),_xlfn.XLOOKUP(J230,Pausenvorgaben[weniger als x Stunden],Pausenvorgaben[Pause],0.03125,1),"")</f>
        <v/>
      </c>
      <c r="I230" s="5"/>
      <c r="J230" s="6" t="str">
        <f t="shared" si="16"/>
        <v/>
      </c>
      <c r="K230" s="6" t="str">
        <f t="shared" si="17"/>
        <v/>
      </c>
      <c r="L230" s="6" t="str">
        <f t="shared" si="18"/>
        <v/>
      </c>
    </row>
    <row r="231" spans="1:12" x14ac:dyDescent="0.25">
      <c r="A231" s="4">
        <f t="shared" si="19"/>
        <v>44056</v>
      </c>
      <c r="B231" t="str">
        <f t="shared" si="15"/>
        <v>Mittwoch</v>
      </c>
      <c r="C231" s="6">
        <f>IF(_xlfn.XLOOKUP(A231,Feiertage[Datum],Feiertage[Feiertag],"kein Feiertag")="kein Feiertag",_xlfn.XLOOKUP(Zeiterfassung!B231,Sollarbeitszeit[Wochentag],Sollarbeitszeit[Stunden],0),_xlfn.XLOOKUP(B231,Sollarbeitszeit[Wochentag],Sollarbeitszeit[Stunden],0))</f>
        <v>0.33333333333333331</v>
      </c>
      <c r="D231" s="1" t="str">
        <f>IF(_xlfn.XLOOKUP(A231,Feiertage[Datum],Feiertage[Feiertag],"kein Feiertag")&lt;&gt;"kein Feiertag","Feiertag",IF(Zeiterfassung!C231=0,"Wochenende","Arbeit"))</f>
        <v>Arbeit</v>
      </c>
      <c r="E231" s="9"/>
      <c r="F231" s="5"/>
      <c r="G231" s="5"/>
      <c r="H231" s="6" t="str">
        <f>IF(AND(F231&lt;&gt;"",G231&lt;&gt;""),_xlfn.XLOOKUP(J231,Pausenvorgaben[weniger als x Stunden],Pausenvorgaben[Pause],0.03125,1),"")</f>
        <v/>
      </c>
      <c r="I231" s="5"/>
      <c r="J231" s="6" t="str">
        <f t="shared" si="16"/>
        <v/>
      </c>
      <c r="K231" s="6" t="str">
        <f t="shared" si="17"/>
        <v/>
      </c>
      <c r="L231" s="6" t="str">
        <f t="shared" si="18"/>
        <v/>
      </c>
    </row>
    <row r="232" spans="1:12" x14ac:dyDescent="0.25">
      <c r="A232" s="4">
        <f t="shared" si="19"/>
        <v>44057</v>
      </c>
      <c r="B232" t="str">
        <f t="shared" si="15"/>
        <v>Donnerstag</v>
      </c>
      <c r="C232" s="6">
        <f>IF(_xlfn.XLOOKUP(A232,Feiertage[Datum],Feiertage[Feiertag],"kein Feiertag")="kein Feiertag",_xlfn.XLOOKUP(Zeiterfassung!B232,Sollarbeitszeit[Wochentag],Sollarbeitszeit[Stunden],0),_xlfn.XLOOKUP(B232,Sollarbeitszeit[Wochentag],Sollarbeitszeit[Stunden],0))</f>
        <v>0.33333333333333331</v>
      </c>
      <c r="D232" s="1" t="str">
        <f>IF(_xlfn.XLOOKUP(A232,Feiertage[Datum],Feiertage[Feiertag],"kein Feiertag")&lt;&gt;"kein Feiertag","Feiertag",IF(Zeiterfassung!C232=0,"Wochenende","Arbeit"))</f>
        <v>Arbeit</v>
      </c>
      <c r="E232" s="9"/>
      <c r="F232" s="5"/>
      <c r="G232" s="5"/>
      <c r="H232" s="6" t="str">
        <f>IF(AND(F232&lt;&gt;"",G232&lt;&gt;""),_xlfn.XLOOKUP(J232,Pausenvorgaben[weniger als x Stunden],Pausenvorgaben[Pause],0.03125,1),"")</f>
        <v/>
      </c>
      <c r="I232" s="5"/>
      <c r="J232" s="6" t="str">
        <f t="shared" si="16"/>
        <v/>
      </c>
      <c r="K232" s="6" t="str">
        <f t="shared" si="17"/>
        <v/>
      </c>
      <c r="L232" s="6" t="str">
        <f t="shared" si="18"/>
        <v/>
      </c>
    </row>
    <row r="233" spans="1:12" x14ac:dyDescent="0.25">
      <c r="A233" s="4">
        <f t="shared" si="19"/>
        <v>44058</v>
      </c>
      <c r="B233" t="str">
        <f t="shared" si="15"/>
        <v>Freitag</v>
      </c>
      <c r="C233" s="6">
        <f>IF(_xlfn.XLOOKUP(A233,Feiertage[Datum],Feiertage[Feiertag],"kein Feiertag")="kein Feiertag",_xlfn.XLOOKUP(Zeiterfassung!B233,Sollarbeitszeit[Wochentag],Sollarbeitszeit[Stunden],0),_xlfn.XLOOKUP(B233,Sollarbeitszeit[Wochentag],Sollarbeitszeit[Stunden],0))</f>
        <v>0.33333333333333331</v>
      </c>
      <c r="D233" s="1" t="str">
        <f>IF(_xlfn.XLOOKUP(A233,Feiertage[Datum],Feiertage[Feiertag],"kein Feiertag")&lt;&gt;"kein Feiertag","Feiertag",IF(Zeiterfassung!C233=0,"Wochenende","Arbeit"))</f>
        <v>Arbeit</v>
      </c>
      <c r="E233" s="9"/>
      <c r="F233" s="5"/>
      <c r="G233" s="5"/>
      <c r="H233" s="6" t="str">
        <f>IF(AND(F233&lt;&gt;"",G233&lt;&gt;""),_xlfn.XLOOKUP(J233,Pausenvorgaben[weniger als x Stunden],Pausenvorgaben[Pause],0.03125,1),"")</f>
        <v/>
      </c>
      <c r="I233" s="5"/>
      <c r="J233" s="6" t="str">
        <f t="shared" si="16"/>
        <v/>
      </c>
      <c r="K233" s="6" t="str">
        <f t="shared" si="17"/>
        <v/>
      </c>
      <c r="L233" s="6" t="str">
        <f t="shared" si="18"/>
        <v/>
      </c>
    </row>
    <row r="234" spans="1:12" x14ac:dyDescent="0.25">
      <c r="A234" s="4">
        <f t="shared" si="19"/>
        <v>44059</v>
      </c>
      <c r="B234" t="str">
        <f t="shared" si="15"/>
        <v>Samstag</v>
      </c>
      <c r="C234" s="6">
        <f>IF(_xlfn.XLOOKUP(A234,Feiertage[Datum],Feiertage[Feiertag],"kein Feiertag")="kein Feiertag",_xlfn.XLOOKUP(Zeiterfassung!B234,Sollarbeitszeit[Wochentag],Sollarbeitszeit[Stunden],0),_xlfn.XLOOKUP(B234,Sollarbeitszeit[Wochentag],Sollarbeitszeit[Stunden],0))</f>
        <v>0</v>
      </c>
      <c r="D234" s="1" t="str">
        <f>IF(_xlfn.XLOOKUP(A234,Feiertage[Datum],Feiertage[Feiertag],"kein Feiertag")&lt;&gt;"kein Feiertag","Feiertag",IF(Zeiterfassung!C234=0,"Wochenende","Arbeit"))</f>
        <v>Wochenende</v>
      </c>
      <c r="E234" s="9"/>
      <c r="F234" s="5"/>
      <c r="G234" s="5"/>
      <c r="H234" s="6" t="str">
        <f>IF(AND(F234&lt;&gt;"",G234&lt;&gt;""),_xlfn.XLOOKUP(J234,Pausenvorgaben[weniger als x Stunden],Pausenvorgaben[Pause],0.03125,1),"")</f>
        <v/>
      </c>
      <c r="I234" s="5"/>
      <c r="J234" s="6" t="str">
        <f t="shared" si="16"/>
        <v/>
      </c>
      <c r="K234" s="6">
        <f t="shared" si="17"/>
        <v>0</v>
      </c>
      <c r="L234" s="6">
        <f t="shared" si="18"/>
        <v>0</v>
      </c>
    </row>
    <row r="235" spans="1:12" x14ac:dyDescent="0.25">
      <c r="A235" s="4">
        <f t="shared" si="19"/>
        <v>44060</v>
      </c>
      <c r="B235" t="str">
        <f t="shared" si="15"/>
        <v>Sonntag</v>
      </c>
      <c r="C235" s="6">
        <f>IF(_xlfn.XLOOKUP(A235,Feiertage[Datum],Feiertage[Feiertag],"kein Feiertag")="kein Feiertag",_xlfn.XLOOKUP(Zeiterfassung!B235,Sollarbeitszeit[Wochentag],Sollarbeitszeit[Stunden],0),_xlfn.XLOOKUP(B235,Sollarbeitszeit[Wochentag],Sollarbeitszeit[Stunden],0))</f>
        <v>0</v>
      </c>
      <c r="D235" s="1" t="str">
        <f>IF(_xlfn.XLOOKUP(A235,Feiertage[Datum],Feiertage[Feiertag],"kein Feiertag")&lt;&gt;"kein Feiertag","Feiertag",IF(Zeiterfassung!C235=0,"Wochenende","Arbeit"))</f>
        <v>Wochenende</v>
      </c>
      <c r="E235" s="9"/>
      <c r="F235" s="5"/>
      <c r="G235" s="5"/>
      <c r="H235" s="6" t="str">
        <f>IF(AND(F235&lt;&gt;"",G235&lt;&gt;""),_xlfn.XLOOKUP(J235,Pausenvorgaben[weniger als x Stunden],Pausenvorgaben[Pause],0.03125,1),"")</f>
        <v/>
      </c>
      <c r="I235" s="5"/>
      <c r="J235" s="6" t="str">
        <f t="shared" si="16"/>
        <v/>
      </c>
      <c r="K235" s="6">
        <f t="shared" si="17"/>
        <v>0</v>
      </c>
      <c r="L235" s="6">
        <f t="shared" si="18"/>
        <v>0</v>
      </c>
    </row>
    <row r="236" spans="1:12" x14ac:dyDescent="0.25">
      <c r="A236" s="4">
        <f t="shared" si="19"/>
        <v>44061</v>
      </c>
      <c r="B236" t="str">
        <f t="shared" si="15"/>
        <v>Montag</v>
      </c>
      <c r="C236" s="6">
        <f>IF(_xlfn.XLOOKUP(A236,Feiertage[Datum],Feiertage[Feiertag],"kein Feiertag")="kein Feiertag",_xlfn.XLOOKUP(Zeiterfassung!B236,Sollarbeitszeit[Wochentag],Sollarbeitszeit[Stunden],0),_xlfn.XLOOKUP(B236,Sollarbeitszeit[Wochentag],Sollarbeitszeit[Stunden],0))</f>
        <v>0.33333333333333331</v>
      </c>
      <c r="D236" s="1" t="str">
        <f>IF(_xlfn.XLOOKUP(A236,Feiertage[Datum],Feiertage[Feiertag],"kein Feiertag")&lt;&gt;"kein Feiertag","Feiertag",IF(Zeiterfassung!C236=0,"Wochenende","Arbeit"))</f>
        <v>Arbeit</v>
      </c>
      <c r="E236" s="9"/>
      <c r="F236" s="5"/>
      <c r="G236" s="5"/>
      <c r="H236" s="6" t="str">
        <f>IF(AND(F236&lt;&gt;"",G236&lt;&gt;""),_xlfn.XLOOKUP(J236,Pausenvorgaben[weniger als x Stunden],Pausenvorgaben[Pause],0.03125,1),"")</f>
        <v/>
      </c>
      <c r="I236" s="5"/>
      <c r="J236" s="6" t="str">
        <f t="shared" si="16"/>
        <v/>
      </c>
      <c r="K236" s="6" t="str">
        <f t="shared" si="17"/>
        <v/>
      </c>
      <c r="L236" s="6" t="str">
        <f t="shared" si="18"/>
        <v/>
      </c>
    </row>
    <row r="237" spans="1:12" x14ac:dyDescent="0.25">
      <c r="A237" s="4">
        <f t="shared" si="19"/>
        <v>44062</v>
      </c>
      <c r="B237" t="str">
        <f t="shared" si="15"/>
        <v>Dienstag</v>
      </c>
      <c r="C237" s="6">
        <f>IF(_xlfn.XLOOKUP(A237,Feiertage[Datum],Feiertage[Feiertag],"kein Feiertag")="kein Feiertag",_xlfn.XLOOKUP(Zeiterfassung!B237,Sollarbeitszeit[Wochentag],Sollarbeitszeit[Stunden],0),_xlfn.XLOOKUP(B237,Sollarbeitszeit[Wochentag],Sollarbeitszeit[Stunden],0))</f>
        <v>0.33333333333333331</v>
      </c>
      <c r="D237" s="1" t="str">
        <f>IF(_xlfn.XLOOKUP(A237,Feiertage[Datum],Feiertage[Feiertag],"kein Feiertag")&lt;&gt;"kein Feiertag","Feiertag",IF(Zeiterfassung!C237=0,"Wochenende","Arbeit"))</f>
        <v>Arbeit</v>
      </c>
      <c r="E237" s="9"/>
      <c r="F237" s="5"/>
      <c r="G237" s="5"/>
      <c r="H237" s="6" t="str">
        <f>IF(AND(F237&lt;&gt;"",G237&lt;&gt;""),_xlfn.XLOOKUP(J237,Pausenvorgaben[weniger als x Stunden],Pausenvorgaben[Pause],0.03125,1),"")</f>
        <v/>
      </c>
      <c r="I237" s="5"/>
      <c r="J237" s="6" t="str">
        <f t="shared" si="16"/>
        <v/>
      </c>
      <c r="K237" s="6" t="str">
        <f t="shared" si="17"/>
        <v/>
      </c>
      <c r="L237" s="6" t="str">
        <f t="shared" si="18"/>
        <v/>
      </c>
    </row>
    <row r="238" spans="1:12" x14ac:dyDescent="0.25">
      <c r="A238" s="4">
        <f t="shared" si="19"/>
        <v>44063</v>
      </c>
      <c r="B238" t="str">
        <f t="shared" si="15"/>
        <v>Mittwoch</v>
      </c>
      <c r="C238" s="6">
        <f>IF(_xlfn.XLOOKUP(A238,Feiertage[Datum],Feiertage[Feiertag],"kein Feiertag")="kein Feiertag",_xlfn.XLOOKUP(Zeiterfassung!B238,Sollarbeitszeit[Wochentag],Sollarbeitszeit[Stunden],0),_xlfn.XLOOKUP(B238,Sollarbeitszeit[Wochentag],Sollarbeitszeit[Stunden],0))</f>
        <v>0.33333333333333331</v>
      </c>
      <c r="D238" s="1" t="str">
        <f>IF(_xlfn.XLOOKUP(A238,Feiertage[Datum],Feiertage[Feiertag],"kein Feiertag")&lt;&gt;"kein Feiertag","Feiertag",IF(Zeiterfassung!C238=0,"Wochenende","Arbeit"))</f>
        <v>Arbeit</v>
      </c>
      <c r="E238" s="9"/>
      <c r="F238" s="5"/>
      <c r="G238" s="5"/>
      <c r="H238" s="6" t="str">
        <f>IF(AND(F238&lt;&gt;"",G238&lt;&gt;""),_xlfn.XLOOKUP(J238,Pausenvorgaben[weniger als x Stunden],Pausenvorgaben[Pause],0.03125,1),"")</f>
        <v/>
      </c>
      <c r="I238" s="5"/>
      <c r="J238" s="6" t="str">
        <f t="shared" si="16"/>
        <v/>
      </c>
      <c r="K238" s="6" t="str">
        <f t="shared" si="17"/>
        <v/>
      </c>
      <c r="L238" s="6" t="str">
        <f t="shared" si="18"/>
        <v/>
      </c>
    </row>
    <row r="239" spans="1:12" x14ac:dyDescent="0.25">
      <c r="A239" s="4">
        <f t="shared" si="19"/>
        <v>44064</v>
      </c>
      <c r="B239" t="str">
        <f t="shared" si="15"/>
        <v>Donnerstag</v>
      </c>
      <c r="C239" s="6">
        <f>IF(_xlfn.XLOOKUP(A239,Feiertage[Datum],Feiertage[Feiertag],"kein Feiertag")="kein Feiertag",_xlfn.XLOOKUP(Zeiterfassung!B239,Sollarbeitszeit[Wochentag],Sollarbeitszeit[Stunden],0),_xlfn.XLOOKUP(B239,Sollarbeitszeit[Wochentag],Sollarbeitszeit[Stunden],0))</f>
        <v>0.33333333333333331</v>
      </c>
      <c r="D239" s="1" t="str">
        <f>IF(_xlfn.XLOOKUP(A239,Feiertage[Datum],Feiertage[Feiertag],"kein Feiertag")&lt;&gt;"kein Feiertag","Feiertag",IF(Zeiterfassung!C239=0,"Wochenende","Arbeit"))</f>
        <v>Arbeit</v>
      </c>
      <c r="E239" s="9"/>
      <c r="F239" s="5"/>
      <c r="G239" s="5"/>
      <c r="H239" s="6" t="str">
        <f>IF(AND(F239&lt;&gt;"",G239&lt;&gt;""),_xlfn.XLOOKUP(J239,Pausenvorgaben[weniger als x Stunden],Pausenvorgaben[Pause],0.03125,1),"")</f>
        <v/>
      </c>
      <c r="I239" s="5"/>
      <c r="J239" s="6" t="str">
        <f t="shared" si="16"/>
        <v/>
      </c>
      <c r="K239" s="6" t="str">
        <f t="shared" si="17"/>
        <v/>
      </c>
      <c r="L239" s="6" t="str">
        <f t="shared" si="18"/>
        <v/>
      </c>
    </row>
    <row r="240" spans="1:12" x14ac:dyDescent="0.25">
      <c r="A240" s="4">
        <f t="shared" si="19"/>
        <v>44065</v>
      </c>
      <c r="B240" t="str">
        <f t="shared" si="15"/>
        <v>Freitag</v>
      </c>
      <c r="C240" s="6">
        <f>IF(_xlfn.XLOOKUP(A240,Feiertage[Datum],Feiertage[Feiertag],"kein Feiertag")="kein Feiertag",_xlfn.XLOOKUP(Zeiterfassung!B240,Sollarbeitszeit[Wochentag],Sollarbeitszeit[Stunden],0),_xlfn.XLOOKUP(B240,Sollarbeitszeit[Wochentag],Sollarbeitszeit[Stunden],0))</f>
        <v>0.33333333333333331</v>
      </c>
      <c r="D240" s="1" t="str">
        <f>IF(_xlfn.XLOOKUP(A240,Feiertage[Datum],Feiertage[Feiertag],"kein Feiertag")&lt;&gt;"kein Feiertag","Feiertag",IF(Zeiterfassung!C240=0,"Wochenende","Arbeit"))</f>
        <v>Arbeit</v>
      </c>
      <c r="E240" s="9"/>
      <c r="F240" s="5"/>
      <c r="G240" s="5"/>
      <c r="H240" s="6" t="str">
        <f>IF(AND(F240&lt;&gt;"",G240&lt;&gt;""),_xlfn.XLOOKUP(J240,Pausenvorgaben[weniger als x Stunden],Pausenvorgaben[Pause],0.03125,1),"")</f>
        <v/>
      </c>
      <c r="I240" s="5"/>
      <c r="J240" s="6" t="str">
        <f t="shared" si="16"/>
        <v/>
      </c>
      <c r="K240" s="6" t="str">
        <f t="shared" si="17"/>
        <v/>
      </c>
      <c r="L240" s="6" t="str">
        <f t="shared" si="18"/>
        <v/>
      </c>
    </row>
    <row r="241" spans="1:12" x14ac:dyDescent="0.25">
      <c r="A241" s="4">
        <f t="shared" si="19"/>
        <v>44066</v>
      </c>
      <c r="B241" t="str">
        <f t="shared" si="15"/>
        <v>Samstag</v>
      </c>
      <c r="C241" s="6">
        <f>IF(_xlfn.XLOOKUP(A241,Feiertage[Datum],Feiertage[Feiertag],"kein Feiertag")="kein Feiertag",_xlfn.XLOOKUP(Zeiterfassung!B241,Sollarbeitszeit[Wochentag],Sollarbeitszeit[Stunden],0),_xlfn.XLOOKUP(B241,Sollarbeitszeit[Wochentag],Sollarbeitszeit[Stunden],0))</f>
        <v>0</v>
      </c>
      <c r="D241" s="1" t="str">
        <f>IF(_xlfn.XLOOKUP(A241,Feiertage[Datum],Feiertage[Feiertag],"kein Feiertag")&lt;&gt;"kein Feiertag","Feiertag",IF(Zeiterfassung!C241=0,"Wochenende","Arbeit"))</f>
        <v>Wochenende</v>
      </c>
      <c r="E241" s="9"/>
      <c r="F241" s="5"/>
      <c r="G241" s="5"/>
      <c r="H241" s="6" t="str">
        <f>IF(AND(F241&lt;&gt;"",G241&lt;&gt;""),_xlfn.XLOOKUP(J241,Pausenvorgaben[weniger als x Stunden],Pausenvorgaben[Pause],0.03125,1),"")</f>
        <v/>
      </c>
      <c r="I241" s="5"/>
      <c r="J241" s="6" t="str">
        <f t="shared" si="16"/>
        <v/>
      </c>
      <c r="K241" s="6">
        <f t="shared" si="17"/>
        <v>0</v>
      </c>
      <c r="L241" s="6">
        <f t="shared" si="18"/>
        <v>0</v>
      </c>
    </row>
    <row r="242" spans="1:12" x14ac:dyDescent="0.25">
      <c r="A242" s="4">
        <f t="shared" si="19"/>
        <v>44067</v>
      </c>
      <c r="B242" t="str">
        <f t="shared" si="15"/>
        <v>Sonntag</v>
      </c>
      <c r="C242" s="6">
        <f>IF(_xlfn.XLOOKUP(A242,Feiertage[Datum],Feiertage[Feiertag],"kein Feiertag")="kein Feiertag",_xlfn.XLOOKUP(Zeiterfassung!B242,Sollarbeitszeit[Wochentag],Sollarbeitszeit[Stunden],0),_xlfn.XLOOKUP(B242,Sollarbeitszeit[Wochentag],Sollarbeitszeit[Stunden],0))</f>
        <v>0</v>
      </c>
      <c r="D242" s="1" t="str">
        <f>IF(_xlfn.XLOOKUP(A242,Feiertage[Datum],Feiertage[Feiertag],"kein Feiertag")&lt;&gt;"kein Feiertag","Feiertag",IF(Zeiterfassung!C242=0,"Wochenende","Arbeit"))</f>
        <v>Wochenende</v>
      </c>
      <c r="E242" s="9"/>
      <c r="F242" s="5"/>
      <c r="G242" s="5"/>
      <c r="H242" s="6" t="str">
        <f>IF(AND(F242&lt;&gt;"",G242&lt;&gt;""),_xlfn.XLOOKUP(J242,Pausenvorgaben[weniger als x Stunden],Pausenvorgaben[Pause],0.03125,1),"")</f>
        <v/>
      </c>
      <c r="I242" s="5"/>
      <c r="J242" s="6" t="str">
        <f t="shared" si="16"/>
        <v/>
      </c>
      <c r="K242" s="6">
        <f t="shared" si="17"/>
        <v>0</v>
      </c>
      <c r="L242" s="6">
        <f t="shared" si="18"/>
        <v>0</v>
      </c>
    </row>
    <row r="243" spans="1:12" x14ac:dyDescent="0.25">
      <c r="A243" s="4">
        <f t="shared" si="19"/>
        <v>44068</v>
      </c>
      <c r="B243" t="str">
        <f t="shared" si="15"/>
        <v>Montag</v>
      </c>
      <c r="C243" s="6">
        <f>IF(_xlfn.XLOOKUP(A243,Feiertage[Datum],Feiertage[Feiertag],"kein Feiertag")="kein Feiertag",_xlfn.XLOOKUP(Zeiterfassung!B243,Sollarbeitszeit[Wochentag],Sollarbeitszeit[Stunden],0),_xlfn.XLOOKUP(B243,Sollarbeitszeit[Wochentag],Sollarbeitszeit[Stunden],0))</f>
        <v>0.33333333333333331</v>
      </c>
      <c r="D243" s="1" t="str">
        <f>IF(_xlfn.XLOOKUP(A243,Feiertage[Datum],Feiertage[Feiertag],"kein Feiertag")&lt;&gt;"kein Feiertag","Feiertag",IF(Zeiterfassung!C243=0,"Wochenende","Arbeit"))</f>
        <v>Arbeit</v>
      </c>
      <c r="E243" s="9"/>
      <c r="F243" s="5"/>
      <c r="G243" s="5"/>
      <c r="H243" s="6" t="str">
        <f>IF(AND(F243&lt;&gt;"",G243&lt;&gt;""),_xlfn.XLOOKUP(J243,Pausenvorgaben[weniger als x Stunden],Pausenvorgaben[Pause],0.03125,1),"")</f>
        <v/>
      </c>
      <c r="I243" s="5"/>
      <c r="J243" s="6" t="str">
        <f t="shared" si="16"/>
        <v/>
      </c>
      <c r="K243" s="6" t="str">
        <f t="shared" si="17"/>
        <v/>
      </c>
      <c r="L243" s="6" t="str">
        <f t="shared" si="18"/>
        <v/>
      </c>
    </row>
    <row r="244" spans="1:12" x14ac:dyDescent="0.25">
      <c r="A244" s="4">
        <f t="shared" si="19"/>
        <v>44069</v>
      </c>
      <c r="B244" t="str">
        <f t="shared" si="15"/>
        <v>Dienstag</v>
      </c>
      <c r="C244" s="6">
        <f>IF(_xlfn.XLOOKUP(A244,Feiertage[Datum],Feiertage[Feiertag],"kein Feiertag")="kein Feiertag",_xlfn.XLOOKUP(Zeiterfassung!B244,Sollarbeitszeit[Wochentag],Sollarbeitszeit[Stunden],0),_xlfn.XLOOKUP(B244,Sollarbeitszeit[Wochentag],Sollarbeitszeit[Stunden],0))</f>
        <v>0.33333333333333331</v>
      </c>
      <c r="D244" s="1" t="str">
        <f>IF(_xlfn.XLOOKUP(A244,Feiertage[Datum],Feiertage[Feiertag],"kein Feiertag")&lt;&gt;"kein Feiertag","Feiertag",IF(Zeiterfassung!C244=0,"Wochenende","Arbeit"))</f>
        <v>Arbeit</v>
      </c>
      <c r="E244" s="9"/>
      <c r="F244" s="5"/>
      <c r="G244" s="5"/>
      <c r="H244" s="6" t="str">
        <f>IF(AND(F244&lt;&gt;"",G244&lt;&gt;""),_xlfn.XLOOKUP(J244,Pausenvorgaben[weniger als x Stunden],Pausenvorgaben[Pause],0.03125,1),"")</f>
        <v/>
      </c>
      <c r="I244" s="5"/>
      <c r="J244" s="6" t="str">
        <f t="shared" si="16"/>
        <v/>
      </c>
      <c r="K244" s="6" t="str">
        <f t="shared" si="17"/>
        <v/>
      </c>
      <c r="L244" s="6" t="str">
        <f t="shared" si="18"/>
        <v/>
      </c>
    </row>
    <row r="245" spans="1:12" x14ac:dyDescent="0.25">
      <c r="A245" s="4">
        <f t="shared" si="19"/>
        <v>44070</v>
      </c>
      <c r="B245" t="str">
        <f t="shared" si="15"/>
        <v>Mittwoch</v>
      </c>
      <c r="C245" s="6">
        <f>IF(_xlfn.XLOOKUP(A245,Feiertage[Datum],Feiertage[Feiertag],"kein Feiertag")="kein Feiertag",_xlfn.XLOOKUP(Zeiterfassung!B245,Sollarbeitszeit[Wochentag],Sollarbeitszeit[Stunden],0),_xlfn.XLOOKUP(B245,Sollarbeitszeit[Wochentag],Sollarbeitszeit[Stunden],0))</f>
        <v>0.33333333333333331</v>
      </c>
      <c r="D245" s="1" t="str">
        <f>IF(_xlfn.XLOOKUP(A245,Feiertage[Datum],Feiertage[Feiertag],"kein Feiertag")&lt;&gt;"kein Feiertag","Feiertag",IF(Zeiterfassung!C245=0,"Wochenende","Arbeit"))</f>
        <v>Arbeit</v>
      </c>
      <c r="E245" s="9"/>
      <c r="F245" s="5"/>
      <c r="G245" s="5"/>
      <c r="H245" s="6" t="str">
        <f>IF(AND(F245&lt;&gt;"",G245&lt;&gt;""),_xlfn.XLOOKUP(J245,Pausenvorgaben[weniger als x Stunden],Pausenvorgaben[Pause],0.03125,1),"")</f>
        <v/>
      </c>
      <c r="I245" s="5"/>
      <c r="J245" s="6" t="str">
        <f t="shared" si="16"/>
        <v/>
      </c>
      <c r="K245" s="6" t="str">
        <f t="shared" si="17"/>
        <v/>
      </c>
      <c r="L245" s="6" t="str">
        <f t="shared" si="18"/>
        <v/>
      </c>
    </row>
    <row r="246" spans="1:12" x14ac:dyDescent="0.25">
      <c r="A246" s="4">
        <f t="shared" si="19"/>
        <v>44071</v>
      </c>
      <c r="B246" t="str">
        <f t="shared" si="15"/>
        <v>Donnerstag</v>
      </c>
      <c r="C246" s="6">
        <f>IF(_xlfn.XLOOKUP(A246,Feiertage[Datum],Feiertage[Feiertag],"kein Feiertag")="kein Feiertag",_xlfn.XLOOKUP(Zeiterfassung!B246,Sollarbeitszeit[Wochentag],Sollarbeitszeit[Stunden],0),_xlfn.XLOOKUP(B246,Sollarbeitszeit[Wochentag],Sollarbeitszeit[Stunden],0))</f>
        <v>0.33333333333333331</v>
      </c>
      <c r="D246" s="1" t="str">
        <f>IF(_xlfn.XLOOKUP(A246,Feiertage[Datum],Feiertage[Feiertag],"kein Feiertag")&lt;&gt;"kein Feiertag","Feiertag",IF(Zeiterfassung!C246=0,"Wochenende","Arbeit"))</f>
        <v>Arbeit</v>
      </c>
      <c r="E246" s="9"/>
      <c r="F246" s="5"/>
      <c r="G246" s="5"/>
      <c r="H246" s="6" t="str">
        <f>IF(AND(F246&lt;&gt;"",G246&lt;&gt;""),_xlfn.XLOOKUP(J246,Pausenvorgaben[weniger als x Stunden],Pausenvorgaben[Pause],0.03125,1),"")</f>
        <v/>
      </c>
      <c r="I246" s="5"/>
      <c r="J246" s="6" t="str">
        <f t="shared" si="16"/>
        <v/>
      </c>
      <c r="K246" s="6" t="str">
        <f t="shared" si="17"/>
        <v/>
      </c>
      <c r="L246" s="6" t="str">
        <f t="shared" si="18"/>
        <v/>
      </c>
    </row>
    <row r="247" spans="1:12" x14ac:dyDescent="0.25">
      <c r="A247" s="4">
        <f t="shared" si="19"/>
        <v>44072</v>
      </c>
      <c r="B247" t="str">
        <f t="shared" si="15"/>
        <v>Freitag</v>
      </c>
      <c r="C247" s="6">
        <f>IF(_xlfn.XLOOKUP(A247,Feiertage[Datum],Feiertage[Feiertag],"kein Feiertag")="kein Feiertag",_xlfn.XLOOKUP(Zeiterfassung!B247,Sollarbeitszeit[Wochentag],Sollarbeitszeit[Stunden],0),_xlfn.XLOOKUP(B247,Sollarbeitszeit[Wochentag],Sollarbeitszeit[Stunden],0))</f>
        <v>0.33333333333333331</v>
      </c>
      <c r="D247" s="1" t="str">
        <f>IF(_xlfn.XLOOKUP(A247,Feiertage[Datum],Feiertage[Feiertag],"kein Feiertag")&lt;&gt;"kein Feiertag","Feiertag",IF(Zeiterfassung!C247=0,"Wochenende","Arbeit"))</f>
        <v>Arbeit</v>
      </c>
      <c r="E247" s="9"/>
      <c r="F247" s="5"/>
      <c r="G247" s="5"/>
      <c r="H247" s="6" t="str">
        <f>IF(AND(F247&lt;&gt;"",G247&lt;&gt;""),_xlfn.XLOOKUP(J247,Pausenvorgaben[weniger als x Stunden],Pausenvorgaben[Pause],0.03125,1),"")</f>
        <v/>
      </c>
      <c r="I247" s="5"/>
      <c r="J247" s="6" t="str">
        <f t="shared" si="16"/>
        <v/>
      </c>
      <c r="K247" s="6" t="str">
        <f t="shared" si="17"/>
        <v/>
      </c>
      <c r="L247" s="6" t="str">
        <f t="shared" si="18"/>
        <v/>
      </c>
    </row>
    <row r="248" spans="1:12" x14ac:dyDescent="0.25">
      <c r="A248" s="4">
        <f t="shared" si="19"/>
        <v>44073</v>
      </c>
      <c r="B248" t="str">
        <f t="shared" si="15"/>
        <v>Samstag</v>
      </c>
      <c r="C248" s="6">
        <f>IF(_xlfn.XLOOKUP(A248,Feiertage[Datum],Feiertage[Feiertag],"kein Feiertag")="kein Feiertag",_xlfn.XLOOKUP(Zeiterfassung!B248,Sollarbeitszeit[Wochentag],Sollarbeitszeit[Stunden],0),_xlfn.XLOOKUP(B248,Sollarbeitszeit[Wochentag],Sollarbeitszeit[Stunden],0))</f>
        <v>0</v>
      </c>
      <c r="D248" s="1" t="str">
        <f>IF(_xlfn.XLOOKUP(A248,Feiertage[Datum],Feiertage[Feiertag],"kein Feiertag")&lt;&gt;"kein Feiertag","Feiertag",IF(Zeiterfassung!C248=0,"Wochenende","Arbeit"))</f>
        <v>Wochenende</v>
      </c>
      <c r="E248" s="9"/>
      <c r="F248" s="5"/>
      <c r="G248" s="5"/>
      <c r="H248" s="6" t="str">
        <f>IF(AND(F248&lt;&gt;"",G248&lt;&gt;""),_xlfn.XLOOKUP(J248,Pausenvorgaben[weniger als x Stunden],Pausenvorgaben[Pause],0.03125,1),"")</f>
        <v/>
      </c>
      <c r="I248" s="5"/>
      <c r="J248" s="6" t="str">
        <f t="shared" si="16"/>
        <v/>
      </c>
      <c r="K248" s="6">
        <f t="shared" si="17"/>
        <v>0</v>
      </c>
      <c r="L248" s="6">
        <f t="shared" si="18"/>
        <v>0</v>
      </c>
    </row>
    <row r="249" spans="1:12" x14ac:dyDescent="0.25">
      <c r="A249" s="4">
        <f t="shared" si="19"/>
        <v>44074</v>
      </c>
      <c r="B249" t="str">
        <f t="shared" si="15"/>
        <v>Sonntag</v>
      </c>
      <c r="C249" s="6">
        <f>IF(_xlfn.XLOOKUP(A249,Feiertage[Datum],Feiertage[Feiertag],"kein Feiertag")="kein Feiertag",_xlfn.XLOOKUP(Zeiterfassung!B249,Sollarbeitszeit[Wochentag],Sollarbeitszeit[Stunden],0),_xlfn.XLOOKUP(B249,Sollarbeitszeit[Wochentag],Sollarbeitszeit[Stunden],0))</f>
        <v>0</v>
      </c>
      <c r="D249" s="1" t="str">
        <f>IF(_xlfn.XLOOKUP(A249,Feiertage[Datum],Feiertage[Feiertag],"kein Feiertag")&lt;&gt;"kein Feiertag","Feiertag",IF(Zeiterfassung!C249=0,"Wochenende","Arbeit"))</f>
        <v>Wochenende</v>
      </c>
      <c r="E249" s="9"/>
      <c r="F249" s="5"/>
      <c r="G249" s="5"/>
      <c r="H249" s="6" t="str">
        <f>IF(AND(F249&lt;&gt;"",G249&lt;&gt;""),_xlfn.XLOOKUP(J249,Pausenvorgaben[weniger als x Stunden],Pausenvorgaben[Pause],0.03125,1),"")</f>
        <v/>
      </c>
      <c r="I249" s="5"/>
      <c r="J249" s="6" t="str">
        <f t="shared" si="16"/>
        <v/>
      </c>
      <c r="K249" s="6">
        <f t="shared" si="17"/>
        <v>0</v>
      </c>
      <c r="L249" s="6">
        <f t="shared" si="18"/>
        <v>0</v>
      </c>
    </row>
    <row r="250" spans="1:12" x14ac:dyDescent="0.25">
      <c r="A250" s="4">
        <f t="shared" si="19"/>
        <v>44075</v>
      </c>
      <c r="B250" t="str">
        <f t="shared" si="15"/>
        <v>Montag</v>
      </c>
      <c r="C250" s="6">
        <f>IF(_xlfn.XLOOKUP(A250,Feiertage[Datum],Feiertage[Feiertag],"kein Feiertag")="kein Feiertag",_xlfn.XLOOKUP(Zeiterfassung!B250,Sollarbeitszeit[Wochentag],Sollarbeitszeit[Stunden],0),_xlfn.XLOOKUP(B250,Sollarbeitszeit[Wochentag],Sollarbeitszeit[Stunden],0))</f>
        <v>0.33333333333333331</v>
      </c>
      <c r="D250" s="1" t="str">
        <f>IF(_xlfn.XLOOKUP(A250,Feiertage[Datum],Feiertage[Feiertag],"kein Feiertag")&lt;&gt;"kein Feiertag","Feiertag",IF(Zeiterfassung!C250=0,"Wochenende","Arbeit"))</f>
        <v>Arbeit</v>
      </c>
      <c r="E250" s="9"/>
      <c r="F250" s="5"/>
      <c r="G250" s="5"/>
      <c r="H250" s="6" t="str">
        <f>IF(AND(F250&lt;&gt;"",G250&lt;&gt;""),_xlfn.XLOOKUP(J250,Pausenvorgaben[weniger als x Stunden],Pausenvorgaben[Pause],0.03125,1),"")</f>
        <v/>
      </c>
      <c r="I250" s="5"/>
      <c r="J250" s="6" t="str">
        <f t="shared" si="16"/>
        <v/>
      </c>
      <c r="K250" s="6" t="str">
        <f t="shared" si="17"/>
        <v/>
      </c>
      <c r="L250" s="6" t="str">
        <f t="shared" si="18"/>
        <v/>
      </c>
    </row>
    <row r="251" spans="1:12" x14ac:dyDescent="0.25">
      <c r="A251" s="4">
        <f t="shared" si="19"/>
        <v>44076</v>
      </c>
      <c r="B251" t="str">
        <f t="shared" si="15"/>
        <v>Dienstag</v>
      </c>
      <c r="C251" s="6">
        <f>IF(_xlfn.XLOOKUP(A251,Feiertage[Datum],Feiertage[Feiertag],"kein Feiertag")="kein Feiertag",_xlfn.XLOOKUP(Zeiterfassung!B251,Sollarbeitszeit[Wochentag],Sollarbeitszeit[Stunden],0),_xlfn.XLOOKUP(B251,Sollarbeitszeit[Wochentag],Sollarbeitszeit[Stunden],0))</f>
        <v>0.33333333333333331</v>
      </c>
      <c r="D251" s="1" t="str">
        <f>IF(_xlfn.XLOOKUP(A251,Feiertage[Datum],Feiertage[Feiertag],"kein Feiertag")&lt;&gt;"kein Feiertag","Feiertag",IF(Zeiterfassung!C251=0,"Wochenende","Arbeit"))</f>
        <v>Arbeit</v>
      </c>
      <c r="E251" s="9"/>
      <c r="F251" s="5"/>
      <c r="G251" s="5"/>
      <c r="H251" s="6" t="str">
        <f>IF(AND(F251&lt;&gt;"",G251&lt;&gt;""),_xlfn.XLOOKUP(J251,Pausenvorgaben[weniger als x Stunden],Pausenvorgaben[Pause],0.03125,1),"")</f>
        <v/>
      </c>
      <c r="I251" s="5"/>
      <c r="J251" s="6" t="str">
        <f t="shared" si="16"/>
        <v/>
      </c>
      <c r="K251" s="6" t="str">
        <f t="shared" si="17"/>
        <v/>
      </c>
      <c r="L251" s="6" t="str">
        <f t="shared" si="18"/>
        <v/>
      </c>
    </row>
    <row r="252" spans="1:12" x14ac:dyDescent="0.25">
      <c r="A252" s="4">
        <f t="shared" si="19"/>
        <v>44077</v>
      </c>
      <c r="B252" t="str">
        <f t="shared" si="15"/>
        <v>Mittwoch</v>
      </c>
      <c r="C252" s="6">
        <f>IF(_xlfn.XLOOKUP(A252,Feiertage[Datum],Feiertage[Feiertag],"kein Feiertag")="kein Feiertag",_xlfn.XLOOKUP(Zeiterfassung!B252,Sollarbeitszeit[Wochentag],Sollarbeitszeit[Stunden],0),_xlfn.XLOOKUP(B252,Sollarbeitszeit[Wochentag],Sollarbeitszeit[Stunden],0))</f>
        <v>0.33333333333333331</v>
      </c>
      <c r="D252" s="1" t="str">
        <f>IF(_xlfn.XLOOKUP(A252,Feiertage[Datum],Feiertage[Feiertag],"kein Feiertag")&lt;&gt;"kein Feiertag","Feiertag",IF(Zeiterfassung!C252=0,"Wochenende","Arbeit"))</f>
        <v>Arbeit</v>
      </c>
      <c r="E252" s="9"/>
      <c r="F252" s="5"/>
      <c r="G252" s="5"/>
      <c r="H252" s="6" t="str">
        <f>IF(AND(F252&lt;&gt;"",G252&lt;&gt;""),_xlfn.XLOOKUP(J252,Pausenvorgaben[weniger als x Stunden],Pausenvorgaben[Pause],0.03125,1),"")</f>
        <v/>
      </c>
      <c r="I252" s="5"/>
      <c r="J252" s="6" t="str">
        <f t="shared" si="16"/>
        <v/>
      </c>
      <c r="K252" s="6" t="str">
        <f t="shared" si="17"/>
        <v/>
      </c>
      <c r="L252" s="6" t="str">
        <f t="shared" si="18"/>
        <v/>
      </c>
    </row>
    <row r="253" spans="1:12" x14ac:dyDescent="0.25">
      <c r="A253" s="4">
        <f t="shared" si="19"/>
        <v>44078</v>
      </c>
      <c r="B253" t="str">
        <f t="shared" si="15"/>
        <v>Donnerstag</v>
      </c>
      <c r="C253" s="6">
        <f>IF(_xlfn.XLOOKUP(A253,Feiertage[Datum],Feiertage[Feiertag],"kein Feiertag")="kein Feiertag",_xlfn.XLOOKUP(Zeiterfassung!B253,Sollarbeitszeit[Wochentag],Sollarbeitszeit[Stunden],0),_xlfn.XLOOKUP(B253,Sollarbeitszeit[Wochentag],Sollarbeitszeit[Stunden],0))</f>
        <v>0.33333333333333331</v>
      </c>
      <c r="D253" s="1" t="str">
        <f>IF(_xlfn.XLOOKUP(A253,Feiertage[Datum],Feiertage[Feiertag],"kein Feiertag")&lt;&gt;"kein Feiertag","Feiertag",IF(Zeiterfassung!C253=0,"Wochenende","Arbeit"))</f>
        <v>Arbeit</v>
      </c>
      <c r="E253" s="9"/>
      <c r="F253" s="5"/>
      <c r="G253" s="5"/>
      <c r="H253" s="6" t="str">
        <f>IF(AND(F253&lt;&gt;"",G253&lt;&gt;""),_xlfn.XLOOKUP(J253,Pausenvorgaben[weniger als x Stunden],Pausenvorgaben[Pause],0.03125,1),"")</f>
        <v/>
      </c>
      <c r="I253" s="5"/>
      <c r="J253" s="6" t="str">
        <f t="shared" si="16"/>
        <v/>
      </c>
      <c r="K253" s="6" t="str">
        <f t="shared" si="17"/>
        <v/>
      </c>
      <c r="L253" s="6" t="str">
        <f t="shared" si="18"/>
        <v/>
      </c>
    </row>
    <row r="254" spans="1:12" x14ac:dyDescent="0.25">
      <c r="A254" s="4">
        <f t="shared" si="19"/>
        <v>44079</v>
      </c>
      <c r="B254" t="str">
        <f t="shared" si="15"/>
        <v>Freitag</v>
      </c>
      <c r="C254" s="6">
        <f>IF(_xlfn.XLOOKUP(A254,Feiertage[Datum],Feiertage[Feiertag],"kein Feiertag")="kein Feiertag",_xlfn.XLOOKUP(Zeiterfassung!B254,Sollarbeitszeit[Wochentag],Sollarbeitszeit[Stunden],0),_xlfn.XLOOKUP(B254,Sollarbeitszeit[Wochentag],Sollarbeitszeit[Stunden],0))</f>
        <v>0.33333333333333331</v>
      </c>
      <c r="D254" s="1" t="str">
        <f>IF(_xlfn.XLOOKUP(A254,Feiertage[Datum],Feiertage[Feiertag],"kein Feiertag")&lt;&gt;"kein Feiertag","Feiertag",IF(Zeiterfassung!C254=0,"Wochenende","Arbeit"))</f>
        <v>Arbeit</v>
      </c>
      <c r="E254" s="9"/>
      <c r="F254" s="5"/>
      <c r="G254" s="5"/>
      <c r="H254" s="6" t="str">
        <f>IF(AND(F254&lt;&gt;"",G254&lt;&gt;""),_xlfn.XLOOKUP(J254,Pausenvorgaben[weniger als x Stunden],Pausenvorgaben[Pause],0.03125,1),"")</f>
        <v/>
      </c>
      <c r="I254" s="5"/>
      <c r="J254" s="6" t="str">
        <f t="shared" si="16"/>
        <v/>
      </c>
      <c r="K254" s="6" t="str">
        <f t="shared" si="17"/>
        <v/>
      </c>
      <c r="L254" s="6" t="str">
        <f t="shared" si="18"/>
        <v/>
      </c>
    </row>
    <row r="255" spans="1:12" x14ac:dyDescent="0.25">
      <c r="A255" s="4">
        <f t="shared" si="19"/>
        <v>44080</v>
      </c>
      <c r="B255" t="str">
        <f t="shared" si="15"/>
        <v>Samstag</v>
      </c>
      <c r="C255" s="6">
        <f>IF(_xlfn.XLOOKUP(A255,Feiertage[Datum],Feiertage[Feiertag],"kein Feiertag")="kein Feiertag",_xlfn.XLOOKUP(Zeiterfassung!B255,Sollarbeitszeit[Wochentag],Sollarbeitszeit[Stunden],0),_xlfn.XLOOKUP(B255,Sollarbeitszeit[Wochentag],Sollarbeitszeit[Stunden],0))</f>
        <v>0</v>
      </c>
      <c r="D255" s="1" t="str">
        <f>IF(_xlfn.XLOOKUP(A255,Feiertage[Datum],Feiertage[Feiertag],"kein Feiertag")&lt;&gt;"kein Feiertag","Feiertag",IF(Zeiterfassung!C255=0,"Wochenende","Arbeit"))</f>
        <v>Wochenende</v>
      </c>
      <c r="E255" s="9"/>
      <c r="F255" s="5"/>
      <c r="G255" s="5"/>
      <c r="H255" s="6" t="str">
        <f>IF(AND(F255&lt;&gt;"",G255&lt;&gt;""),_xlfn.XLOOKUP(J255,Pausenvorgaben[weniger als x Stunden],Pausenvorgaben[Pause],0.03125,1),"")</f>
        <v/>
      </c>
      <c r="I255" s="5"/>
      <c r="J255" s="6" t="str">
        <f t="shared" si="16"/>
        <v/>
      </c>
      <c r="K255" s="6">
        <f t="shared" si="17"/>
        <v>0</v>
      </c>
      <c r="L255" s="6">
        <f t="shared" si="18"/>
        <v>0</v>
      </c>
    </row>
    <row r="256" spans="1:12" x14ac:dyDescent="0.25">
      <c r="A256" s="4">
        <f t="shared" si="19"/>
        <v>44081</v>
      </c>
      <c r="B256" t="str">
        <f t="shared" si="15"/>
        <v>Sonntag</v>
      </c>
      <c r="C256" s="6">
        <f>IF(_xlfn.XLOOKUP(A256,Feiertage[Datum],Feiertage[Feiertag],"kein Feiertag")="kein Feiertag",_xlfn.XLOOKUP(Zeiterfassung!B256,Sollarbeitszeit[Wochentag],Sollarbeitszeit[Stunden],0),_xlfn.XLOOKUP(B256,Sollarbeitszeit[Wochentag],Sollarbeitszeit[Stunden],0))</f>
        <v>0</v>
      </c>
      <c r="D256" s="1" t="str">
        <f>IF(_xlfn.XLOOKUP(A256,Feiertage[Datum],Feiertage[Feiertag],"kein Feiertag")&lt;&gt;"kein Feiertag","Feiertag",IF(Zeiterfassung!C256=0,"Wochenende","Arbeit"))</f>
        <v>Wochenende</v>
      </c>
      <c r="E256" s="9"/>
      <c r="F256" s="5"/>
      <c r="G256" s="5"/>
      <c r="H256" s="6" t="str">
        <f>IF(AND(F256&lt;&gt;"",G256&lt;&gt;""),_xlfn.XLOOKUP(J256,Pausenvorgaben[weniger als x Stunden],Pausenvorgaben[Pause],0.03125,1),"")</f>
        <v/>
      </c>
      <c r="I256" s="5"/>
      <c r="J256" s="6" t="str">
        <f t="shared" si="16"/>
        <v/>
      </c>
      <c r="K256" s="6">
        <f t="shared" si="17"/>
        <v>0</v>
      </c>
      <c r="L256" s="6">
        <f t="shared" si="18"/>
        <v>0</v>
      </c>
    </row>
    <row r="257" spans="1:12" x14ac:dyDescent="0.25">
      <c r="A257" s="4">
        <f t="shared" si="19"/>
        <v>44082</v>
      </c>
      <c r="B257" t="str">
        <f t="shared" si="15"/>
        <v>Montag</v>
      </c>
      <c r="C257" s="6">
        <f>IF(_xlfn.XLOOKUP(A257,Feiertage[Datum],Feiertage[Feiertag],"kein Feiertag")="kein Feiertag",_xlfn.XLOOKUP(Zeiterfassung!B257,Sollarbeitszeit[Wochentag],Sollarbeitszeit[Stunden],0),_xlfn.XLOOKUP(B257,Sollarbeitszeit[Wochentag],Sollarbeitszeit[Stunden],0))</f>
        <v>0.33333333333333331</v>
      </c>
      <c r="D257" s="1" t="str">
        <f>IF(_xlfn.XLOOKUP(A257,Feiertage[Datum],Feiertage[Feiertag],"kein Feiertag")&lt;&gt;"kein Feiertag","Feiertag",IF(Zeiterfassung!C257=0,"Wochenende","Arbeit"))</f>
        <v>Arbeit</v>
      </c>
      <c r="E257" s="9"/>
      <c r="F257" s="5"/>
      <c r="G257" s="5"/>
      <c r="H257" s="6" t="str">
        <f>IF(AND(F257&lt;&gt;"",G257&lt;&gt;""),_xlfn.XLOOKUP(J257,Pausenvorgaben[weniger als x Stunden],Pausenvorgaben[Pause],0.03125,1),"")</f>
        <v/>
      </c>
      <c r="I257" s="5"/>
      <c r="J257" s="6" t="str">
        <f t="shared" si="16"/>
        <v/>
      </c>
      <c r="K257" s="6" t="str">
        <f t="shared" si="17"/>
        <v/>
      </c>
      <c r="L257" s="6" t="str">
        <f t="shared" si="18"/>
        <v/>
      </c>
    </row>
    <row r="258" spans="1:12" x14ac:dyDescent="0.25">
      <c r="A258" s="4">
        <f t="shared" si="19"/>
        <v>44083</v>
      </c>
      <c r="B258" t="str">
        <f t="shared" si="15"/>
        <v>Dienstag</v>
      </c>
      <c r="C258" s="6">
        <f>IF(_xlfn.XLOOKUP(A258,Feiertage[Datum],Feiertage[Feiertag],"kein Feiertag")="kein Feiertag",_xlfn.XLOOKUP(Zeiterfassung!B258,Sollarbeitszeit[Wochentag],Sollarbeitszeit[Stunden],0),_xlfn.XLOOKUP(B258,Sollarbeitszeit[Wochentag],Sollarbeitszeit[Stunden],0))</f>
        <v>0.33333333333333331</v>
      </c>
      <c r="D258" s="1" t="str">
        <f>IF(_xlfn.XLOOKUP(A258,Feiertage[Datum],Feiertage[Feiertag],"kein Feiertag")&lt;&gt;"kein Feiertag","Feiertag",IF(Zeiterfassung!C258=0,"Wochenende","Arbeit"))</f>
        <v>Arbeit</v>
      </c>
      <c r="E258" s="9"/>
      <c r="F258" s="5"/>
      <c r="G258" s="5"/>
      <c r="H258" s="6" t="str">
        <f>IF(AND(F258&lt;&gt;"",G258&lt;&gt;""),_xlfn.XLOOKUP(J258,Pausenvorgaben[weniger als x Stunden],Pausenvorgaben[Pause],0.03125,1),"")</f>
        <v/>
      </c>
      <c r="I258" s="5"/>
      <c r="J258" s="6" t="str">
        <f t="shared" si="16"/>
        <v/>
      </c>
      <c r="K258" s="6" t="str">
        <f t="shared" si="17"/>
        <v/>
      </c>
      <c r="L258" s="6" t="str">
        <f t="shared" si="18"/>
        <v/>
      </c>
    </row>
    <row r="259" spans="1:12" x14ac:dyDescent="0.25">
      <c r="A259" s="4">
        <f t="shared" si="19"/>
        <v>44084</v>
      </c>
      <c r="B259" t="str">
        <f t="shared" si="15"/>
        <v>Mittwoch</v>
      </c>
      <c r="C259" s="6">
        <f>IF(_xlfn.XLOOKUP(A259,Feiertage[Datum],Feiertage[Feiertag],"kein Feiertag")="kein Feiertag",_xlfn.XLOOKUP(Zeiterfassung!B259,Sollarbeitszeit[Wochentag],Sollarbeitszeit[Stunden],0),_xlfn.XLOOKUP(B259,Sollarbeitszeit[Wochentag],Sollarbeitszeit[Stunden],0))</f>
        <v>0.33333333333333331</v>
      </c>
      <c r="D259" s="1" t="str">
        <f>IF(_xlfn.XLOOKUP(A259,Feiertage[Datum],Feiertage[Feiertag],"kein Feiertag")&lt;&gt;"kein Feiertag","Feiertag",IF(Zeiterfassung!C259=0,"Wochenende","Arbeit"))</f>
        <v>Arbeit</v>
      </c>
      <c r="E259" s="9"/>
      <c r="F259" s="5"/>
      <c r="G259" s="5"/>
      <c r="H259" s="6" t="str">
        <f>IF(AND(F259&lt;&gt;"",G259&lt;&gt;""),_xlfn.XLOOKUP(J259,Pausenvorgaben[weniger als x Stunden],Pausenvorgaben[Pause],0.03125,1),"")</f>
        <v/>
      </c>
      <c r="I259" s="5"/>
      <c r="J259" s="6" t="str">
        <f t="shared" si="16"/>
        <v/>
      </c>
      <c r="K259" s="6" t="str">
        <f t="shared" si="17"/>
        <v/>
      </c>
      <c r="L259" s="6" t="str">
        <f t="shared" si="18"/>
        <v/>
      </c>
    </row>
    <row r="260" spans="1:12" x14ac:dyDescent="0.25">
      <c r="A260" s="4">
        <f t="shared" si="19"/>
        <v>44085</v>
      </c>
      <c r="B260" t="str">
        <f t="shared" si="15"/>
        <v>Donnerstag</v>
      </c>
      <c r="C260" s="6">
        <f>IF(_xlfn.XLOOKUP(A260,Feiertage[Datum],Feiertage[Feiertag],"kein Feiertag")="kein Feiertag",_xlfn.XLOOKUP(Zeiterfassung!B260,Sollarbeitszeit[Wochentag],Sollarbeitszeit[Stunden],0),_xlfn.XLOOKUP(B260,Sollarbeitszeit[Wochentag],Sollarbeitszeit[Stunden],0))</f>
        <v>0.33333333333333331</v>
      </c>
      <c r="D260" s="1" t="str">
        <f>IF(_xlfn.XLOOKUP(A260,Feiertage[Datum],Feiertage[Feiertag],"kein Feiertag")&lt;&gt;"kein Feiertag","Feiertag",IF(Zeiterfassung!C260=0,"Wochenende","Arbeit"))</f>
        <v>Arbeit</v>
      </c>
      <c r="E260" s="9"/>
      <c r="F260" s="5"/>
      <c r="G260" s="5"/>
      <c r="H260" s="6" t="str">
        <f>IF(AND(F260&lt;&gt;"",G260&lt;&gt;""),_xlfn.XLOOKUP(J260,Pausenvorgaben[weniger als x Stunden],Pausenvorgaben[Pause],0.03125,1),"")</f>
        <v/>
      </c>
      <c r="I260" s="5"/>
      <c r="J260" s="6" t="str">
        <f t="shared" si="16"/>
        <v/>
      </c>
      <c r="K260" s="6" t="str">
        <f t="shared" si="17"/>
        <v/>
      </c>
      <c r="L260" s="6" t="str">
        <f t="shared" si="18"/>
        <v/>
      </c>
    </row>
    <row r="261" spans="1:12" x14ac:dyDescent="0.25">
      <c r="A261" s="4">
        <f t="shared" si="19"/>
        <v>44086</v>
      </c>
      <c r="B261" t="str">
        <f t="shared" si="15"/>
        <v>Freitag</v>
      </c>
      <c r="C261" s="6">
        <f>IF(_xlfn.XLOOKUP(A261,Feiertage[Datum],Feiertage[Feiertag],"kein Feiertag")="kein Feiertag",_xlfn.XLOOKUP(Zeiterfassung!B261,Sollarbeitszeit[Wochentag],Sollarbeitszeit[Stunden],0),_xlfn.XLOOKUP(B261,Sollarbeitszeit[Wochentag],Sollarbeitszeit[Stunden],0))</f>
        <v>0.33333333333333331</v>
      </c>
      <c r="D261" s="1" t="str">
        <f>IF(_xlfn.XLOOKUP(A261,Feiertage[Datum],Feiertage[Feiertag],"kein Feiertag")&lt;&gt;"kein Feiertag","Feiertag",IF(Zeiterfassung!C261=0,"Wochenende","Arbeit"))</f>
        <v>Arbeit</v>
      </c>
      <c r="E261" s="9"/>
      <c r="F261" s="5"/>
      <c r="G261" s="5"/>
      <c r="H261" s="6" t="str">
        <f>IF(AND(F261&lt;&gt;"",G261&lt;&gt;""),_xlfn.XLOOKUP(J261,Pausenvorgaben[weniger als x Stunden],Pausenvorgaben[Pause],0.03125,1),"")</f>
        <v/>
      </c>
      <c r="I261" s="5"/>
      <c r="J261" s="6" t="str">
        <f t="shared" si="16"/>
        <v/>
      </c>
      <c r="K261" s="6" t="str">
        <f t="shared" si="17"/>
        <v/>
      </c>
      <c r="L261" s="6" t="str">
        <f t="shared" si="18"/>
        <v/>
      </c>
    </row>
    <row r="262" spans="1:12" x14ac:dyDescent="0.25">
      <c r="A262" s="4">
        <f t="shared" si="19"/>
        <v>44087</v>
      </c>
      <c r="B262" t="str">
        <f t="shared" ref="B262:B325" si="20">TEXT(A262,"tttt")</f>
        <v>Samstag</v>
      </c>
      <c r="C262" s="6">
        <f>IF(_xlfn.XLOOKUP(A262,Feiertage[Datum],Feiertage[Feiertag],"kein Feiertag")="kein Feiertag",_xlfn.XLOOKUP(Zeiterfassung!B262,Sollarbeitszeit[Wochentag],Sollarbeitszeit[Stunden],0),_xlfn.XLOOKUP(B262,Sollarbeitszeit[Wochentag],Sollarbeitszeit[Stunden],0))</f>
        <v>0</v>
      </c>
      <c r="D262" s="1" t="str">
        <f>IF(_xlfn.XLOOKUP(A262,Feiertage[Datum],Feiertage[Feiertag],"kein Feiertag")&lt;&gt;"kein Feiertag","Feiertag",IF(Zeiterfassung!C262=0,"Wochenende","Arbeit"))</f>
        <v>Wochenende</v>
      </c>
      <c r="E262" s="9"/>
      <c r="F262" s="5"/>
      <c r="G262" s="5"/>
      <c r="H262" s="6" t="str">
        <f>IF(AND(F262&lt;&gt;"",G262&lt;&gt;""),_xlfn.XLOOKUP(J262,Pausenvorgaben[weniger als x Stunden],Pausenvorgaben[Pause],0.03125,1),"")</f>
        <v/>
      </c>
      <c r="I262" s="5"/>
      <c r="J262" s="6" t="str">
        <f t="shared" ref="J262:J325" si="21">IF(OR(F262="",G262=""),"",G262-F262)</f>
        <v/>
      </c>
      <c r="K262" s="6">
        <f t="shared" ref="K262:K325" si="22">IF(OR(D262="Feiertag",D262="Wochenende",E262="Urlaub",E262="Krank"),C262,IF(OR(F262="",G262=""),"",J262-H262-I262))</f>
        <v>0</v>
      </c>
      <c r="L262" s="6">
        <f t="shared" ref="L262:L325" si="23">IF(K262="","",K262-C262)</f>
        <v>0</v>
      </c>
    </row>
    <row r="263" spans="1:12" x14ac:dyDescent="0.25">
      <c r="A263" s="4">
        <f t="shared" ref="A263:A326" si="24">IF(YEAR(A262+1)=$B$2,A262+1,"")</f>
        <v>44088</v>
      </c>
      <c r="B263" t="str">
        <f t="shared" si="20"/>
        <v>Sonntag</v>
      </c>
      <c r="C263" s="6">
        <f>IF(_xlfn.XLOOKUP(A263,Feiertage[Datum],Feiertage[Feiertag],"kein Feiertag")="kein Feiertag",_xlfn.XLOOKUP(Zeiterfassung!B263,Sollarbeitszeit[Wochentag],Sollarbeitszeit[Stunden],0),_xlfn.XLOOKUP(B263,Sollarbeitszeit[Wochentag],Sollarbeitszeit[Stunden],0))</f>
        <v>0</v>
      </c>
      <c r="D263" s="1" t="str">
        <f>IF(_xlfn.XLOOKUP(A263,Feiertage[Datum],Feiertage[Feiertag],"kein Feiertag")&lt;&gt;"kein Feiertag","Feiertag",IF(Zeiterfassung!C263=0,"Wochenende","Arbeit"))</f>
        <v>Wochenende</v>
      </c>
      <c r="E263" s="9"/>
      <c r="F263" s="5"/>
      <c r="G263" s="5"/>
      <c r="H263" s="6" t="str">
        <f>IF(AND(F263&lt;&gt;"",G263&lt;&gt;""),_xlfn.XLOOKUP(J263,Pausenvorgaben[weniger als x Stunden],Pausenvorgaben[Pause],0.03125,1),"")</f>
        <v/>
      </c>
      <c r="I263" s="5"/>
      <c r="J263" s="6" t="str">
        <f t="shared" si="21"/>
        <v/>
      </c>
      <c r="K263" s="6">
        <f t="shared" si="22"/>
        <v>0</v>
      </c>
      <c r="L263" s="6">
        <f t="shared" si="23"/>
        <v>0</v>
      </c>
    </row>
    <row r="264" spans="1:12" x14ac:dyDescent="0.25">
      <c r="A264" s="4">
        <f t="shared" si="24"/>
        <v>44089</v>
      </c>
      <c r="B264" t="str">
        <f t="shared" si="20"/>
        <v>Montag</v>
      </c>
      <c r="C264" s="6">
        <f>IF(_xlfn.XLOOKUP(A264,Feiertage[Datum],Feiertage[Feiertag],"kein Feiertag")="kein Feiertag",_xlfn.XLOOKUP(Zeiterfassung!B264,Sollarbeitszeit[Wochentag],Sollarbeitszeit[Stunden],0),_xlfn.XLOOKUP(B264,Sollarbeitszeit[Wochentag],Sollarbeitszeit[Stunden],0))</f>
        <v>0.33333333333333331</v>
      </c>
      <c r="D264" s="1" t="str">
        <f>IF(_xlfn.XLOOKUP(A264,Feiertage[Datum],Feiertage[Feiertag],"kein Feiertag")&lt;&gt;"kein Feiertag","Feiertag",IF(Zeiterfassung!C264=0,"Wochenende","Arbeit"))</f>
        <v>Arbeit</v>
      </c>
      <c r="E264" s="9"/>
      <c r="F264" s="5"/>
      <c r="G264" s="5"/>
      <c r="H264" s="6" t="str">
        <f>IF(AND(F264&lt;&gt;"",G264&lt;&gt;""),_xlfn.XLOOKUP(J264,Pausenvorgaben[weniger als x Stunden],Pausenvorgaben[Pause],0.03125,1),"")</f>
        <v/>
      </c>
      <c r="I264" s="5"/>
      <c r="J264" s="6" t="str">
        <f t="shared" si="21"/>
        <v/>
      </c>
      <c r="K264" s="6" t="str">
        <f t="shared" si="22"/>
        <v/>
      </c>
      <c r="L264" s="6" t="str">
        <f t="shared" si="23"/>
        <v/>
      </c>
    </row>
    <row r="265" spans="1:12" x14ac:dyDescent="0.25">
      <c r="A265" s="4">
        <f t="shared" si="24"/>
        <v>44090</v>
      </c>
      <c r="B265" t="str">
        <f t="shared" si="20"/>
        <v>Dienstag</v>
      </c>
      <c r="C265" s="6">
        <f>IF(_xlfn.XLOOKUP(A265,Feiertage[Datum],Feiertage[Feiertag],"kein Feiertag")="kein Feiertag",_xlfn.XLOOKUP(Zeiterfassung!B265,Sollarbeitszeit[Wochentag],Sollarbeitszeit[Stunden],0),_xlfn.XLOOKUP(B265,Sollarbeitszeit[Wochentag],Sollarbeitszeit[Stunden],0))</f>
        <v>0.33333333333333331</v>
      </c>
      <c r="D265" s="1" t="str">
        <f>IF(_xlfn.XLOOKUP(A265,Feiertage[Datum],Feiertage[Feiertag],"kein Feiertag")&lt;&gt;"kein Feiertag","Feiertag",IF(Zeiterfassung!C265=0,"Wochenende","Arbeit"))</f>
        <v>Arbeit</v>
      </c>
      <c r="E265" s="9"/>
      <c r="F265" s="5"/>
      <c r="G265" s="5"/>
      <c r="H265" s="6" t="str">
        <f>IF(AND(F265&lt;&gt;"",G265&lt;&gt;""),_xlfn.XLOOKUP(J265,Pausenvorgaben[weniger als x Stunden],Pausenvorgaben[Pause],0.03125,1),"")</f>
        <v/>
      </c>
      <c r="I265" s="5"/>
      <c r="J265" s="6" t="str">
        <f t="shared" si="21"/>
        <v/>
      </c>
      <c r="K265" s="6" t="str">
        <f t="shared" si="22"/>
        <v/>
      </c>
      <c r="L265" s="6" t="str">
        <f t="shared" si="23"/>
        <v/>
      </c>
    </row>
    <row r="266" spans="1:12" x14ac:dyDescent="0.25">
      <c r="A266" s="4">
        <f t="shared" si="24"/>
        <v>44091</v>
      </c>
      <c r="B266" t="str">
        <f t="shared" si="20"/>
        <v>Mittwoch</v>
      </c>
      <c r="C266" s="6">
        <f>IF(_xlfn.XLOOKUP(A266,Feiertage[Datum],Feiertage[Feiertag],"kein Feiertag")="kein Feiertag",_xlfn.XLOOKUP(Zeiterfassung!B266,Sollarbeitszeit[Wochentag],Sollarbeitszeit[Stunden],0),_xlfn.XLOOKUP(B266,Sollarbeitszeit[Wochentag],Sollarbeitszeit[Stunden],0))</f>
        <v>0.33333333333333331</v>
      </c>
      <c r="D266" s="1" t="str">
        <f>IF(_xlfn.XLOOKUP(A266,Feiertage[Datum],Feiertage[Feiertag],"kein Feiertag")&lt;&gt;"kein Feiertag","Feiertag",IF(Zeiterfassung!C266=0,"Wochenende","Arbeit"))</f>
        <v>Arbeit</v>
      </c>
      <c r="E266" s="9"/>
      <c r="F266" s="5"/>
      <c r="G266" s="5"/>
      <c r="H266" s="6" t="str">
        <f>IF(AND(F266&lt;&gt;"",G266&lt;&gt;""),_xlfn.XLOOKUP(J266,Pausenvorgaben[weniger als x Stunden],Pausenvorgaben[Pause],0.03125,1),"")</f>
        <v/>
      </c>
      <c r="I266" s="5"/>
      <c r="J266" s="6" t="str">
        <f t="shared" si="21"/>
        <v/>
      </c>
      <c r="K266" s="6" t="str">
        <f t="shared" si="22"/>
        <v/>
      </c>
      <c r="L266" s="6" t="str">
        <f t="shared" si="23"/>
        <v/>
      </c>
    </row>
    <row r="267" spans="1:12" x14ac:dyDescent="0.25">
      <c r="A267" s="4">
        <f t="shared" si="24"/>
        <v>44092</v>
      </c>
      <c r="B267" t="str">
        <f t="shared" si="20"/>
        <v>Donnerstag</v>
      </c>
      <c r="C267" s="6">
        <f>IF(_xlfn.XLOOKUP(A267,Feiertage[Datum],Feiertage[Feiertag],"kein Feiertag")="kein Feiertag",_xlfn.XLOOKUP(Zeiterfassung!B267,Sollarbeitszeit[Wochentag],Sollarbeitszeit[Stunden],0),_xlfn.XLOOKUP(B267,Sollarbeitszeit[Wochentag],Sollarbeitszeit[Stunden],0))</f>
        <v>0.33333333333333331</v>
      </c>
      <c r="D267" s="1" t="str">
        <f>IF(_xlfn.XLOOKUP(A267,Feiertage[Datum],Feiertage[Feiertag],"kein Feiertag")&lt;&gt;"kein Feiertag","Feiertag",IF(Zeiterfassung!C267=0,"Wochenende","Arbeit"))</f>
        <v>Arbeit</v>
      </c>
      <c r="E267" s="9"/>
      <c r="F267" s="5"/>
      <c r="G267" s="5"/>
      <c r="H267" s="6" t="str">
        <f>IF(AND(F267&lt;&gt;"",G267&lt;&gt;""),_xlfn.XLOOKUP(J267,Pausenvorgaben[weniger als x Stunden],Pausenvorgaben[Pause],0.03125,1),"")</f>
        <v/>
      </c>
      <c r="I267" s="5"/>
      <c r="J267" s="6" t="str">
        <f t="shared" si="21"/>
        <v/>
      </c>
      <c r="K267" s="6" t="str">
        <f t="shared" si="22"/>
        <v/>
      </c>
      <c r="L267" s="6" t="str">
        <f t="shared" si="23"/>
        <v/>
      </c>
    </row>
    <row r="268" spans="1:12" x14ac:dyDescent="0.25">
      <c r="A268" s="4">
        <f t="shared" si="24"/>
        <v>44093</v>
      </c>
      <c r="B268" t="str">
        <f t="shared" si="20"/>
        <v>Freitag</v>
      </c>
      <c r="C268" s="6">
        <f>IF(_xlfn.XLOOKUP(A268,Feiertage[Datum],Feiertage[Feiertag],"kein Feiertag")="kein Feiertag",_xlfn.XLOOKUP(Zeiterfassung!B268,Sollarbeitszeit[Wochentag],Sollarbeitszeit[Stunden],0),_xlfn.XLOOKUP(B268,Sollarbeitszeit[Wochentag],Sollarbeitszeit[Stunden],0))</f>
        <v>0.33333333333333331</v>
      </c>
      <c r="D268" s="1" t="str">
        <f>IF(_xlfn.XLOOKUP(A268,Feiertage[Datum],Feiertage[Feiertag],"kein Feiertag")&lt;&gt;"kein Feiertag","Feiertag",IF(Zeiterfassung!C268=0,"Wochenende","Arbeit"))</f>
        <v>Arbeit</v>
      </c>
      <c r="E268" s="9"/>
      <c r="F268" s="5"/>
      <c r="G268" s="5"/>
      <c r="H268" s="6" t="str">
        <f>IF(AND(F268&lt;&gt;"",G268&lt;&gt;""),_xlfn.XLOOKUP(J268,Pausenvorgaben[weniger als x Stunden],Pausenvorgaben[Pause],0.03125,1),"")</f>
        <v/>
      </c>
      <c r="I268" s="5"/>
      <c r="J268" s="6" t="str">
        <f t="shared" si="21"/>
        <v/>
      </c>
      <c r="K268" s="6" t="str">
        <f t="shared" si="22"/>
        <v/>
      </c>
      <c r="L268" s="6" t="str">
        <f t="shared" si="23"/>
        <v/>
      </c>
    </row>
    <row r="269" spans="1:12" x14ac:dyDescent="0.25">
      <c r="A269" s="4">
        <f t="shared" si="24"/>
        <v>44094</v>
      </c>
      <c r="B269" t="str">
        <f t="shared" si="20"/>
        <v>Samstag</v>
      </c>
      <c r="C269" s="6">
        <f>IF(_xlfn.XLOOKUP(A269,Feiertage[Datum],Feiertage[Feiertag],"kein Feiertag")="kein Feiertag",_xlfn.XLOOKUP(Zeiterfassung!B269,Sollarbeitszeit[Wochentag],Sollarbeitszeit[Stunden],0),_xlfn.XLOOKUP(B269,Sollarbeitszeit[Wochentag],Sollarbeitszeit[Stunden],0))</f>
        <v>0</v>
      </c>
      <c r="D269" s="1" t="str">
        <f>IF(_xlfn.XLOOKUP(A269,Feiertage[Datum],Feiertage[Feiertag],"kein Feiertag")&lt;&gt;"kein Feiertag","Feiertag",IF(Zeiterfassung!C269=0,"Wochenende","Arbeit"))</f>
        <v>Wochenende</v>
      </c>
      <c r="E269" s="9"/>
      <c r="F269" s="5"/>
      <c r="G269" s="5"/>
      <c r="H269" s="6" t="str">
        <f>IF(AND(F269&lt;&gt;"",G269&lt;&gt;""),_xlfn.XLOOKUP(J269,Pausenvorgaben[weniger als x Stunden],Pausenvorgaben[Pause],0.03125,1),"")</f>
        <v/>
      </c>
      <c r="I269" s="5"/>
      <c r="J269" s="6" t="str">
        <f t="shared" si="21"/>
        <v/>
      </c>
      <c r="K269" s="6">
        <f t="shared" si="22"/>
        <v>0</v>
      </c>
      <c r="L269" s="6">
        <f t="shared" si="23"/>
        <v>0</v>
      </c>
    </row>
    <row r="270" spans="1:12" x14ac:dyDescent="0.25">
      <c r="A270" s="4">
        <f t="shared" si="24"/>
        <v>44095</v>
      </c>
      <c r="B270" t="str">
        <f t="shared" si="20"/>
        <v>Sonntag</v>
      </c>
      <c r="C270" s="6">
        <f>IF(_xlfn.XLOOKUP(A270,Feiertage[Datum],Feiertage[Feiertag],"kein Feiertag")="kein Feiertag",_xlfn.XLOOKUP(Zeiterfassung!B270,Sollarbeitszeit[Wochentag],Sollarbeitszeit[Stunden],0),_xlfn.XLOOKUP(B270,Sollarbeitszeit[Wochentag],Sollarbeitszeit[Stunden],0))</f>
        <v>0</v>
      </c>
      <c r="D270" s="1" t="str">
        <f>IF(_xlfn.XLOOKUP(A270,Feiertage[Datum],Feiertage[Feiertag],"kein Feiertag")&lt;&gt;"kein Feiertag","Feiertag",IF(Zeiterfassung!C270=0,"Wochenende","Arbeit"))</f>
        <v>Wochenende</v>
      </c>
      <c r="E270" s="9"/>
      <c r="F270" s="5"/>
      <c r="G270" s="5"/>
      <c r="H270" s="6" t="str">
        <f>IF(AND(F270&lt;&gt;"",G270&lt;&gt;""),_xlfn.XLOOKUP(J270,Pausenvorgaben[weniger als x Stunden],Pausenvorgaben[Pause],0.03125,1),"")</f>
        <v/>
      </c>
      <c r="I270" s="5"/>
      <c r="J270" s="6" t="str">
        <f t="shared" si="21"/>
        <v/>
      </c>
      <c r="K270" s="6">
        <f t="shared" si="22"/>
        <v>0</v>
      </c>
      <c r="L270" s="6">
        <f t="shared" si="23"/>
        <v>0</v>
      </c>
    </row>
    <row r="271" spans="1:12" x14ac:dyDescent="0.25">
      <c r="A271" s="4">
        <f t="shared" si="24"/>
        <v>44096</v>
      </c>
      <c r="B271" t="str">
        <f t="shared" si="20"/>
        <v>Montag</v>
      </c>
      <c r="C271" s="6">
        <f>IF(_xlfn.XLOOKUP(A271,Feiertage[Datum],Feiertage[Feiertag],"kein Feiertag")="kein Feiertag",_xlfn.XLOOKUP(Zeiterfassung!B271,Sollarbeitszeit[Wochentag],Sollarbeitszeit[Stunden],0),_xlfn.XLOOKUP(B271,Sollarbeitszeit[Wochentag],Sollarbeitszeit[Stunden],0))</f>
        <v>0.33333333333333331</v>
      </c>
      <c r="D271" s="1" t="str">
        <f>IF(_xlfn.XLOOKUP(A271,Feiertage[Datum],Feiertage[Feiertag],"kein Feiertag")&lt;&gt;"kein Feiertag","Feiertag",IF(Zeiterfassung!C271=0,"Wochenende","Arbeit"))</f>
        <v>Arbeit</v>
      </c>
      <c r="E271" s="9"/>
      <c r="F271" s="5"/>
      <c r="G271" s="5"/>
      <c r="H271" s="6" t="str">
        <f>IF(AND(F271&lt;&gt;"",G271&lt;&gt;""),_xlfn.XLOOKUP(J271,Pausenvorgaben[weniger als x Stunden],Pausenvorgaben[Pause],0.03125,1),"")</f>
        <v/>
      </c>
      <c r="I271" s="5"/>
      <c r="J271" s="6" t="str">
        <f t="shared" si="21"/>
        <v/>
      </c>
      <c r="K271" s="6" t="str">
        <f t="shared" si="22"/>
        <v/>
      </c>
      <c r="L271" s="6" t="str">
        <f t="shared" si="23"/>
        <v/>
      </c>
    </row>
    <row r="272" spans="1:12" x14ac:dyDescent="0.25">
      <c r="A272" s="4">
        <f t="shared" si="24"/>
        <v>44097</v>
      </c>
      <c r="B272" t="str">
        <f t="shared" si="20"/>
        <v>Dienstag</v>
      </c>
      <c r="C272" s="6">
        <f>IF(_xlfn.XLOOKUP(A272,Feiertage[Datum],Feiertage[Feiertag],"kein Feiertag")="kein Feiertag",_xlfn.XLOOKUP(Zeiterfassung!B272,Sollarbeitszeit[Wochentag],Sollarbeitszeit[Stunden],0),_xlfn.XLOOKUP(B272,Sollarbeitszeit[Wochentag],Sollarbeitszeit[Stunden],0))</f>
        <v>0.33333333333333331</v>
      </c>
      <c r="D272" s="1" t="str">
        <f>IF(_xlfn.XLOOKUP(A272,Feiertage[Datum],Feiertage[Feiertag],"kein Feiertag")&lt;&gt;"kein Feiertag","Feiertag",IF(Zeiterfassung!C272=0,"Wochenende","Arbeit"))</f>
        <v>Arbeit</v>
      </c>
      <c r="E272" s="9"/>
      <c r="F272" s="5"/>
      <c r="G272" s="5"/>
      <c r="H272" s="6" t="str">
        <f>IF(AND(F272&lt;&gt;"",G272&lt;&gt;""),_xlfn.XLOOKUP(J272,Pausenvorgaben[weniger als x Stunden],Pausenvorgaben[Pause],0.03125,1),"")</f>
        <v/>
      </c>
      <c r="I272" s="5"/>
      <c r="J272" s="6" t="str">
        <f t="shared" si="21"/>
        <v/>
      </c>
      <c r="K272" s="6" t="str">
        <f t="shared" si="22"/>
        <v/>
      </c>
      <c r="L272" s="6" t="str">
        <f t="shared" si="23"/>
        <v/>
      </c>
    </row>
    <row r="273" spans="1:12" x14ac:dyDescent="0.25">
      <c r="A273" s="4">
        <f t="shared" si="24"/>
        <v>44098</v>
      </c>
      <c r="B273" t="str">
        <f t="shared" si="20"/>
        <v>Mittwoch</v>
      </c>
      <c r="C273" s="6">
        <f>IF(_xlfn.XLOOKUP(A273,Feiertage[Datum],Feiertage[Feiertag],"kein Feiertag")="kein Feiertag",_xlfn.XLOOKUP(Zeiterfassung!B273,Sollarbeitszeit[Wochentag],Sollarbeitszeit[Stunden],0),_xlfn.XLOOKUP(B273,Sollarbeitszeit[Wochentag],Sollarbeitszeit[Stunden],0))</f>
        <v>0.33333333333333331</v>
      </c>
      <c r="D273" s="1" t="str">
        <f>IF(_xlfn.XLOOKUP(A273,Feiertage[Datum],Feiertage[Feiertag],"kein Feiertag")&lt;&gt;"kein Feiertag","Feiertag",IF(Zeiterfassung!C273=0,"Wochenende","Arbeit"))</f>
        <v>Arbeit</v>
      </c>
      <c r="E273" s="9"/>
      <c r="F273" s="5"/>
      <c r="G273" s="5"/>
      <c r="H273" s="6" t="str">
        <f>IF(AND(F273&lt;&gt;"",G273&lt;&gt;""),_xlfn.XLOOKUP(J273,Pausenvorgaben[weniger als x Stunden],Pausenvorgaben[Pause],0.03125,1),"")</f>
        <v/>
      </c>
      <c r="I273" s="5"/>
      <c r="J273" s="6" t="str">
        <f t="shared" si="21"/>
        <v/>
      </c>
      <c r="K273" s="6" t="str">
        <f t="shared" si="22"/>
        <v/>
      </c>
      <c r="L273" s="6" t="str">
        <f t="shared" si="23"/>
        <v/>
      </c>
    </row>
    <row r="274" spans="1:12" x14ac:dyDescent="0.25">
      <c r="A274" s="4">
        <f t="shared" si="24"/>
        <v>44099</v>
      </c>
      <c r="B274" t="str">
        <f t="shared" si="20"/>
        <v>Donnerstag</v>
      </c>
      <c r="C274" s="6">
        <f>IF(_xlfn.XLOOKUP(A274,Feiertage[Datum],Feiertage[Feiertag],"kein Feiertag")="kein Feiertag",_xlfn.XLOOKUP(Zeiterfassung!B274,Sollarbeitszeit[Wochentag],Sollarbeitszeit[Stunden],0),_xlfn.XLOOKUP(B274,Sollarbeitszeit[Wochentag],Sollarbeitszeit[Stunden],0))</f>
        <v>0.33333333333333331</v>
      </c>
      <c r="D274" s="1" t="str">
        <f>IF(_xlfn.XLOOKUP(A274,Feiertage[Datum],Feiertage[Feiertag],"kein Feiertag")&lt;&gt;"kein Feiertag","Feiertag",IF(Zeiterfassung!C274=0,"Wochenende","Arbeit"))</f>
        <v>Arbeit</v>
      </c>
      <c r="E274" s="9"/>
      <c r="F274" s="5"/>
      <c r="G274" s="5"/>
      <c r="H274" s="6" t="str">
        <f>IF(AND(F274&lt;&gt;"",G274&lt;&gt;""),_xlfn.XLOOKUP(J274,Pausenvorgaben[weniger als x Stunden],Pausenvorgaben[Pause],0.03125,1),"")</f>
        <v/>
      </c>
      <c r="I274" s="5"/>
      <c r="J274" s="6" t="str">
        <f t="shared" si="21"/>
        <v/>
      </c>
      <c r="K274" s="6" t="str">
        <f t="shared" si="22"/>
        <v/>
      </c>
      <c r="L274" s="6" t="str">
        <f t="shared" si="23"/>
        <v/>
      </c>
    </row>
    <row r="275" spans="1:12" x14ac:dyDescent="0.25">
      <c r="A275" s="4">
        <f t="shared" si="24"/>
        <v>44100</v>
      </c>
      <c r="B275" t="str">
        <f t="shared" si="20"/>
        <v>Freitag</v>
      </c>
      <c r="C275" s="6">
        <f>IF(_xlfn.XLOOKUP(A275,Feiertage[Datum],Feiertage[Feiertag],"kein Feiertag")="kein Feiertag",_xlfn.XLOOKUP(Zeiterfassung!B275,Sollarbeitszeit[Wochentag],Sollarbeitszeit[Stunden],0),_xlfn.XLOOKUP(B275,Sollarbeitszeit[Wochentag],Sollarbeitszeit[Stunden],0))</f>
        <v>0.33333333333333331</v>
      </c>
      <c r="D275" s="1" t="str">
        <f>IF(_xlfn.XLOOKUP(A275,Feiertage[Datum],Feiertage[Feiertag],"kein Feiertag")&lt;&gt;"kein Feiertag","Feiertag",IF(Zeiterfassung!C275=0,"Wochenende","Arbeit"))</f>
        <v>Arbeit</v>
      </c>
      <c r="E275" s="9"/>
      <c r="F275" s="5"/>
      <c r="G275" s="5"/>
      <c r="H275" s="6" t="str">
        <f>IF(AND(F275&lt;&gt;"",G275&lt;&gt;""),_xlfn.XLOOKUP(J275,Pausenvorgaben[weniger als x Stunden],Pausenvorgaben[Pause],0.03125,1),"")</f>
        <v/>
      </c>
      <c r="I275" s="5"/>
      <c r="J275" s="6" t="str">
        <f t="shared" si="21"/>
        <v/>
      </c>
      <c r="K275" s="6" t="str">
        <f t="shared" si="22"/>
        <v/>
      </c>
      <c r="L275" s="6" t="str">
        <f t="shared" si="23"/>
        <v/>
      </c>
    </row>
    <row r="276" spans="1:12" x14ac:dyDescent="0.25">
      <c r="A276" s="4">
        <f t="shared" si="24"/>
        <v>44101</v>
      </c>
      <c r="B276" t="str">
        <f t="shared" si="20"/>
        <v>Samstag</v>
      </c>
      <c r="C276" s="6">
        <f>IF(_xlfn.XLOOKUP(A276,Feiertage[Datum],Feiertage[Feiertag],"kein Feiertag")="kein Feiertag",_xlfn.XLOOKUP(Zeiterfassung!B276,Sollarbeitszeit[Wochentag],Sollarbeitszeit[Stunden],0),_xlfn.XLOOKUP(B276,Sollarbeitszeit[Wochentag],Sollarbeitszeit[Stunden],0))</f>
        <v>0</v>
      </c>
      <c r="D276" s="1" t="str">
        <f>IF(_xlfn.XLOOKUP(A276,Feiertage[Datum],Feiertage[Feiertag],"kein Feiertag")&lt;&gt;"kein Feiertag","Feiertag",IF(Zeiterfassung!C276=0,"Wochenende","Arbeit"))</f>
        <v>Wochenende</v>
      </c>
      <c r="E276" s="9"/>
      <c r="F276" s="5"/>
      <c r="G276" s="5"/>
      <c r="H276" s="6" t="str">
        <f>IF(AND(F276&lt;&gt;"",G276&lt;&gt;""),_xlfn.XLOOKUP(J276,Pausenvorgaben[weniger als x Stunden],Pausenvorgaben[Pause],0.03125,1),"")</f>
        <v/>
      </c>
      <c r="I276" s="5"/>
      <c r="J276" s="6" t="str">
        <f t="shared" si="21"/>
        <v/>
      </c>
      <c r="K276" s="6">
        <f t="shared" si="22"/>
        <v>0</v>
      </c>
      <c r="L276" s="6">
        <f t="shared" si="23"/>
        <v>0</v>
      </c>
    </row>
    <row r="277" spans="1:12" x14ac:dyDescent="0.25">
      <c r="A277" s="4">
        <f t="shared" si="24"/>
        <v>44102</v>
      </c>
      <c r="B277" t="str">
        <f t="shared" si="20"/>
        <v>Sonntag</v>
      </c>
      <c r="C277" s="6">
        <f>IF(_xlfn.XLOOKUP(A277,Feiertage[Datum],Feiertage[Feiertag],"kein Feiertag")="kein Feiertag",_xlfn.XLOOKUP(Zeiterfassung!B277,Sollarbeitszeit[Wochentag],Sollarbeitszeit[Stunden],0),_xlfn.XLOOKUP(B277,Sollarbeitszeit[Wochentag],Sollarbeitszeit[Stunden],0))</f>
        <v>0</v>
      </c>
      <c r="D277" s="1" t="str">
        <f>IF(_xlfn.XLOOKUP(A277,Feiertage[Datum],Feiertage[Feiertag],"kein Feiertag")&lt;&gt;"kein Feiertag","Feiertag",IF(Zeiterfassung!C277=0,"Wochenende","Arbeit"))</f>
        <v>Wochenende</v>
      </c>
      <c r="E277" s="9"/>
      <c r="F277" s="5"/>
      <c r="G277" s="5"/>
      <c r="H277" s="6" t="str">
        <f>IF(AND(F277&lt;&gt;"",G277&lt;&gt;""),_xlfn.XLOOKUP(J277,Pausenvorgaben[weniger als x Stunden],Pausenvorgaben[Pause],0.03125,1),"")</f>
        <v/>
      </c>
      <c r="I277" s="5"/>
      <c r="J277" s="6" t="str">
        <f t="shared" si="21"/>
        <v/>
      </c>
      <c r="K277" s="6">
        <f t="shared" si="22"/>
        <v>0</v>
      </c>
      <c r="L277" s="6">
        <f t="shared" si="23"/>
        <v>0</v>
      </c>
    </row>
    <row r="278" spans="1:12" x14ac:dyDescent="0.25">
      <c r="A278" s="4">
        <f t="shared" si="24"/>
        <v>44103</v>
      </c>
      <c r="B278" t="str">
        <f t="shared" si="20"/>
        <v>Montag</v>
      </c>
      <c r="C278" s="6">
        <f>IF(_xlfn.XLOOKUP(A278,Feiertage[Datum],Feiertage[Feiertag],"kein Feiertag")="kein Feiertag",_xlfn.XLOOKUP(Zeiterfassung!B278,Sollarbeitszeit[Wochentag],Sollarbeitszeit[Stunden],0),_xlfn.XLOOKUP(B278,Sollarbeitszeit[Wochentag],Sollarbeitszeit[Stunden],0))</f>
        <v>0.33333333333333331</v>
      </c>
      <c r="D278" s="1" t="str">
        <f>IF(_xlfn.XLOOKUP(A278,Feiertage[Datum],Feiertage[Feiertag],"kein Feiertag")&lt;&gt;"kein Feiertag","Feiertag",IF(Zeiterfassung!C278=0,"Wochenende","Arbeit"))</f>
        <v>Arbeit</v>
      </c>
      <c r="E278" s="9"/>
      <c r="F278" s="5"/>
      <c r="G278" s="5"/>
      <c r="H278" s="6" t="str">
        <f>IF(AND(F278&lt;&gt;"",G278&lt;&gt;""),_xlfn.XLOOKUP(J278,Pausenvorgaben[weniger als x Stunden],Pausenvorgaben[Pause],0.03125,1),"")</f>
        <v/>
      </c>
      <c r="I278" s="5"/>
      <c r="J278" s="6" t="str">
        <f t="shared" si="21"/>
        <v/>
      </c>
      <c r="K278" s="6" t="str">
        <f t="shared" si="22"/>
        <v/>
      </c>
      <c r="L278" s="6" t="str">
        <f t="shared" si="23"/>
        <v/>
      </c>
    </row>
    <row r="279" spans="1:12" x14ac:dyDescent="0.25">
      <c r="A279" s="4">
        <f t="shared" si="24"/>
        <v>44104</v>
      </c>
      <c r="B279" t="str">
        <f t="shared" si="20"/>
        <v>Dienstag</v>
      </c>
      <c r="C279" s="6">
        <f>IF(_xlfn.XLOOKUP(A279,Feiertage[Datum],Feiertage[Feiertag],"kein Feiertag")="kein Feiertag",_xlfn.XLOOKUP(Zeiterfassung!B279,Sollarbeitszeit[Wochentag],Sollarbeitszeit[Stunden],0),_xlfn.XLOOKUP(B279,Sollarbeitszeit[Wochentag],Sollarbeitszeit[Stunden],0))</f>
        <v>0.33333333333333331</v>
      </c>
      <c r="D279" s="1" t="str">
        <f>IF(_xlfn.XLOOKUP(A279,Feiertage[Datum],Feiertage[Feiertag],"kein Feiertag")&lt;&gt;"kein Feiertag","Feiertag",IF(Zeiterfassung!C279=0,"Wochenende","Arbeit"))</f>
        <v>Arbeit</v>
      </c>
      <c r="E279" s="9"/>
      <c r="F279" s="5"/>
      <c r="G279" s="5"/>
      <c r="H279" s="6" t="str">
        <f>IF(AND(F279&lt;&gt;"",G279&lt;&gt;""),_xlfn.XLOOKUP(J279,Pausenvorgaben[weniger als x Stunden],Pausenvorgaben[Pause],0.03125,1),"")</f>
        <v/>
      </c>
      <c r="I279" s="5"/>
      <c r="J279" s="6" t="str">
        <f t="shared" si="21"/>
        <v/>
      </c>
      <c r="K279" s="6" t="str">
        <f t="shared" si="22"/>
        <v/>
      </c>
      <c r="L279" s="6" t="str">
        <f t="shared" si="23"/>
        <v/>
      </c>
    </row>
    <row r="280" spans="1:12" x14ac:dyDescent="0.25">
      <c r="A280" s="4">
        <f t="shared" si="24"/>
        <v>44105</v>
      </c>
      <c r="B280" t="str">
        <f t="shared" si="20"/>
        <v>Mittwoch</v>
      </c>
      <c r="C280" s="6">
        <f>IF(_xlfn.XLOOKUP(A280,Feiertage[Datum],Feiertage[Feiertag],"kein Feiertag")="kein Feiertag",_xlfn.XLOOKUP(Zeiterfassung!B280,Sollarbeitszeit[Wochentag],Sollarbeitszeit[Stunden],0),_xlfn.XLOOKUP(B280,Sollarbeitszeit[Wochentag],Sollarbeitszeit[Stunden],0))</f>
        <v>0.33333333333333331</v>
      </c>
      <c r="D280" s="1" t="str">
        <f>IF(_xlfn.XLOOKUP(A280,Feiertage[Datum],Feiertage[Feiertag],"kein Feiertag")&lt;&gt;"kein Feiertag","Feiertag",IF(Zeiterfassung!C280=0,"Wochenende","Arbeit"))</f>
        <v>Arbeit</v>
      </c>
      <c r="E280" s="9"/>
      <c r="F280" s="5"/>
      <c r="G280" s="5"/>
      <c r="H280" s="6" t="str">
        <f>IF(AND(F280&lt;&gt;"",G280&lt;&gt;""),_xlfn.XLOOKUP(J280,Pausenvorgaben[weniger als x Stunden],Pausenvorgaben[Pause],0.03125,1),"")</f>
        <v/>
      </c>
      <c r="I280" s="5"/>
      <c r="J280" s="6" t="str">
        <f t="shared" si="21"/>
        <v/>
      </c>
      <c r="K280" s="6" t="str">
        <f t="shared" si="22"/>
        <v/>
      </c>
      <c r="L280" s="6" t="str">
        <f t="shared" si="23"/>
        <v/>
      </c>
    </row>
    <row r="281" spans="1:12" x14ac:dyDescent="0.25">
      <c r="A281" s="4">
        <f t="shared" si="24"/>
        <v>44106</v>
      </c>
      <c r="B281" t="str">
        <f t="shared" si="20"/>
        <v>Donnerstag</v>
      </c>
      <c r="C281" s="6">
        <f>IF(_xlfn.XLOOKUP(A281,Feiertage[Datum],Feiertage[Feiertag],"kein Feiertag")="kein Feiertag",_xlfn.XLOOKUP(Zeiterfassung!B281,Sollarbeitszeit[Wochentag],Sollarbeitszeit[Stunden],0),_xlfn.XLOOKUP(B281,Sollarbeitszeit[Wochentag],Sollarbeitszeit[Stunden],0))</f>
        <v>0.33333333333333331</v>
      </c>
      <c r="D281" s="1" t="str">
        <f>IF(_xlfn.XLOOKUP(A281,Feiertage[Datum],Feiertage[Feiertag],"kein Feiertag")&lt;&gt;"kein Feiertag","Feiertag",IF(Zeiterfassung!C281=0,"Wochenende","Arbeit"))</f>
        <v>Feiertag</v>
      </c>
      <c r="E281" s="9"/>
      <c r="F281" s="5"/>
      <c r="G281" s="5"/>
      <c r="H281" s="6" t="str">
        <f>IF(AND(F281&lt;&gt;"",G281&lt;&gt;""),_xlfn.XLOOKUP(J281,Pausenvorgaben[weniger als x Stunden],Pausenvorgaben[Pause],0.03125,1),"")</f>
        <v/>
      </c>
      <c r="I281" s="5"/>
      <c r="J281" s="6" t="str">
        <f t="shared" si="21"/>
        <v/>
      </c>
      <c r="K281" s="6">
        <f t="shared" si="22"/>
        <v>0.33333333333333331</v>
      </c>
      <c r="L281" s="6">
        <f t="shared" si="23"/>
        <v>0</v>
      </c>
    </row>
    <row r="282" spans="1:12" x14ac:dyDescent="0.25">
      <c r="A282" s="4">
        <f t="shared" si="24"/>
        <v>44107</v>
      </c>
      <c r="B282" t="str">
        <f t="shared" si="20"/>
        <v>Freitag</v>
      </c>
      <c r="C282" s="6">
        <f>IF(_xlfn.XLOOKUP(A282,Feiertage[Datum],Feiertage[Feiertag],"kein Feiertag")="kein Feiertag",_xlfn.XLOOKUP(Zeiterfassung!B282,Sollarbeitszeit[Wochentag],Sollarbeitszeit[Stunden],0),_xlfn.XLOOKUP(B282,Sollarbeitszeit[Wochentag],Sollarbeitszeit[Stunden],0))</f>
        <v>0.33333333333333331</v>
      </c>
      <c r="D282" s="1" t="str">
        <f>IF(_xlfn.XLOOKUP(A282,Feiertage[Datum],Feiertage[Feiertag],"kein Feiertag")&lt;&gt;"kein Feiertag","Feiertag",IF(Zeiterfassung!C282=0,"Wochenende","Arbeit"))</f>
        <v>Arbeit</v>
      </c>
      <c r="E282" s="9"/>
      <c r="F282" s="5"/>
      <c r="G282" s="5"/>
      <c r="H282" s="6" t="str">
        <f>IF(AND(F282&lt;&gt;"",G282&lt;&gt;""),_xlfn.XLOOKUP(J282,Pausenvorgaben[weniger als x Stunden],Pausenvorgaben[Pause],0.03125,1),"")</f>
        <v/>
      </c>
      <c r="I282" s="5"/>
      <c r="J282" s="6" t="str">
        <f t="shared" si="21"/>
        <v/>
      </c>
      <c r="K282" s="6" t="str">
        <f t="shared" si="22"/>
        <v/>
      </c>
      <c r="L282" s="6" t="str">
        <f t="shared" si="23"/>
        <v/>
      </c>
    </row>
    <row r="283" spans="1:12" x14ac:dyDescent="0.25">
      <c r="A283" s="4">
        <f t="shared" si="24"/>
        <v>44108</v>
      </c>
      <c r="B283" t="str">
        <f t="shared" si="20"/>
        <v>Samstag</v>
      </c>
      <c r="C283" s="6">
        <f>IF(_xlfn.XLOOKUP(A283,Feiertage[Datum],Feiertage[Feiertag],"kein Feiertag")="kein Feiertag",_xlfn.XLOOKUP(Zeiterfassung!B283,Sollarbeitszeit[Wochentag],Sollarbeitszeit[Stunden],0),_xlfn.XLOOKUP(B283,Sollarbeitszeit[Wochentag],Sollarbeitszeit[Stunden],0))</f>
        <v>0</v>
      </c>
      <c r="D283" s="1" t="str">
        <f>IF(_xlfn.XLOOKUP(A283,Feiertage[Datum],Feiertage[Feiertag],"kein Feiertag")&lt;&gt;"kein Feiertag","Feiertag",IF(Zeiterfassung!C283=0,"Wochenende","Arbeit"))</f>
        <v>Wochenende</v>
      </c>
      <c r="E283" s="9"/>
      <c r="F283" s="5"/>
      <c r="G283" s="5"/>
      <c r="H283" s="6" t="str">
        <f>IF(AND(F283&lt;&gt;"",G283&lt;&gt;""),_xlfn.XLOOKUP(J283,Pausenvorgaben[weniger als x Stunden],Pausenvorgaben[Pause],0.03125,1),"")</f>
        <v/>
      </c>
      <c r="I283" s="5"/>
      <c r="J283" s="6" t="str">
        <f t="shared" si="21"/>
        <v/>
      </c>
      <c r="K283" s="6">
        <f t="shared" si="22"/>
        <v>0</v>
      </c>
      <c r="L283" s="6">
        <f t="shared" si="23"/>
        <v>0</v>
      </c>
    </row>
    <row r="284" spans="1:12" x14ac:dyDescent="0.25">
      <c r="A284" s="4">
        <f t="shared" si="24"/>
        <v>44109</v>
      </c>
      <c r="B284" t="str">
        <f t="shared" si="20"/>
        <v>Sonntag</v>
      </c>
      <c r="C284" s="6">
        <f>IF(_xlfn.XLOOKUP(A284,Feiertage[Datum],Feiertage[Feiertag],"kein Feiertag")="kein Feiertag",_xlfn.XLOOKUP(Zeiterfassung!B284,Sollarbeitszeit[Wochentag],Sollarbeitszeit[Stunden],0),_xlfn.XLOOKUP(B284,Sollarbeitszeit[Wochentag],Sollarbeitszeit[Stunden],0))</f>
        <v>0</v>
      </c>
      <c r="D284" s="1" t="str">
        <f>IF(_xlfn.XLOOKUP(A284,Feiertage[Datum],Feiertage[Feiertag],"kein Feiertag")&lt;&gt;"kein Feiertag","Feiertag",IF(Zeiterfassung!C284=0,"Wochenende","Arbeit"))</f>
        <v>Wochenende</v>
      </c>
      <c r="E284" s="9"/>
      <c r="F284" s="5"/>
      <c r="G284" s="5"/>
      <c r="H284" s="6" t="str">
        <f>IF(AND(F284&lt;&gt;"",G284&lt;&gt;""),_xlfn.XLOOKUP(J284,Pausenvorgaben[weniger als x Stunden],Pausenvorgaben[Pause],0.03125,1),"")</f>
        <v/>
      </c>
      <c r="I284" s="5"/>
      <c r="J284" s="6" t="str">
        <f t="shared" si="21"/>
        <v/>
      </c>
      <c r="K284" s="6">
        <f t="shared" si="22"/>
        <v>0</v>
      </c>
      <c r="L284" s="6">
        <f t="shared" si="23"/>
        <v>0</v>
      </c>
    </row>
    <row r="285" spans="1:12" x14ac:dyDescent="0.25">
      <c r="A285" s="4">
        <f t="shared" si="24"/>
        <v>44110</v>
      </c>
      <c r="B285" t="str">
        <f t="shared" si="20"/>
        <v>Montag</v>
      </c>
      <c r="C285" s="6">
        <f>IF(_xlfn.XLOOKUP(A285,Feiertage[Datum],Feiertage[Feiertag],"kein Feiertag")="kein Feiertag",_xlfn.XLOOKUP(Zeiterfassung!B285,Sollarbeitszeit[Wochentag],Sollarbeitszeit[Stunden],0),_xlfn.XLOOKUP(B285,Sollarbeitszeit[Wochentag],Sollarbeitszeit[Stunden],0))</f>
        <v>0.33333333333333331</v>
      </c>
      <c r="D285" s="1" t="str">
        <f>IF(_xlfn.XLOOKUP(A285,Feiertage[Datum],Feiertage[Feiertag],"kein Feiertag")&lt;&gt;"kein Feiertag","Feiertag",IF(Zeiterfassung!C285=0,"Wochenende","Arbeit"))</f>
        <v>Arbeit</v>
      </c>
      <c r="E285" s="9"/>
      <c r="F285" s="5"/>
      <c r="G285" s="5"/>
      <c r="H285" s="6" t="str">
        <f>IF(AND(F285&lt;&gt;"",G285&lt;&gt;""),_xlfn.XLOOKUP(J285,Pausenvorgaben[weniger als x Stunden],Pausenvorgaben[Pause],0.03125,1),"")</f>
        <v/>
      </c>
      <c r="I285" s="5"/>
      <c r="J285" s="6" t="str">
        <f t="shared" si="21"/>
        <v/>
      </c>
      <c r="K285" s="6" t="str">
        <f t="shared" si="22"/>
        <v/>
      </c>
      <c r="L285" s="6" t="str">
        <f t="shared" si="23"/>
        <v/>
      </c>
    </row>
    <row r="286" spans="1:12" x14ac:dyDescent="0.25">
      <c r="A286" s="4">
        <f t="shared" si="24"/>
        <v>44111</v>
      </c>
      <c r="B286" t="str">
        <f t="shared" si="20"/>
        <v>Dienstag</v>
      </c>
      <c r="C286" s="6">
        <f>IF(_xlfn.XLOOKUP(A286,Feiertage[Datum],Feiertage[Feiertag],"kein Feiertag")="kein Feiertag",_xlfn.XLOOKUP(Zeiterfassung!B286,Sollarbeitszeit[Wochentag],Sollarbeitszeit[Stunden],0),_xlfn.XLOOKUP(B286,Sollarbeitszeit[Wochentag],Sollarbeitszeit[Stunden],0))</f>
        <v>0.33333333333333331</v>
      </c>
      <c r="D286" s="1" t="str">
        <f>IF(_xlfn.XLOOKUP(A286,Feiertage[Datum],Feiertage[Feiertag],"kein Feiertag")&lt;&gt;"kein Feiertag","Feiertag",IF(Zeiterfassung!C286=0,"Wochenende","Arbeit"))</f>
        <v>Arbeit</v>
      </c>
      <c r="E286" s="9"/>
      <c r="F286" s="5"/>
      <c r="G286" s="5"/>
      <c r="H286" s="6" t="str">
        <f>IF(AND(F286&lt;&gt;"",G286&lt;&gt;""),_xlfn.XLOOKUP(J286,Pausenvorgaben[weniger als x Stunden],Pausenvorgaben[Pause],0.03125,1),"")</f>
        <v/>
      </c>
      <c r="I286" s="5"/>
      <c r="J286" s="6" t="str">
        <f t="shared" si="21"/>
        <v/>
      </c>
      <c r="K286" s="6" t="str">
        <f t="shared" si="22"/>
        <v/>
      </c>
      <c r="L286" s="6" t="str">
        <f t="shared" si="23"/>
        <v/>
      </c>
    </row>
    <row r="287" spans="1:12" x14ac:dyDescent="0.25">
      <c r="A287" s="4">
        <f t="shared" si="24"/>
        <v>44112</v>
      </c>
      <c r="B287" t="str">
        <f t="shared" si="20"/>
        <v>Mittwoch</v>
      </c>
      <c r="C287" s="6">
        <f>IF(_xlfn.XLOOKUP(A287,Feiertage[Datum],Feiertage[Feiertag],"kein Feiertag")="kein Feiertag",_xlfn.XLOOKUP(Zeiterfassung!B287,Sollarbeitszeit[Wochentag],Sollarbeitszeit[Stunden],0),_xlfn.XLOOKUP(B287,Sollarbeitszeit[Wochentag],Sollarbeitszeit[Stunden],0))</f>
        <v>0.33333333333333331</v>
      </c>
      <c r="D287" s="1" t="str">
        <f>IF(_xlfn.XLOOKUP(A287,Feiertage[Datum],Feiertage[Feiertag],"kein Feiertag")&lt;&gt;"kein Feiertag","Feiertag",IF(Zeiterfassung!C287=0,"Wochenende","Arbeit"))</f>
        <v>Arbeit</v>
      </c>
      <c r="E287" s="9"/>
      <c r="F287" s="5"/>
      <c r="G287" s="5"/>
      <c r="H287" s="6" t="str">
        <f>IF(AND(F287&lt;&gt;"",G287&lt;&gt;""),_xlfn.XLOOKUP(J287,Pausenvorgaben[weniger als x Stunden],Pausenvorgaben[Pause],0.03125,1),"")</f>
        <v/>
      </c>
      <c r="I287" s="5"/>
      <c r="J287" s="6" t="str">
        <f t="shared" si="21"/>
        <v/>
      </c>
      <c r="K287" s="6" t="str">
        <f t="shared" si="22"/>
        <v/>
      </c>
      <c r="L287" s="6" t="str">
        <f t="shared" si="23"/>
        <v/>
      </c>
    </row>
    <row r="288" spans="1:12" x14ac:dyDescent="0.25">
      <c r="A288" s="4">
        <f t="shared" si="24"/>
        <v>44113</v>
      </c>
      <c r="B288" t="str">
        <f t="shared" si="20"/>
        <v>Donnerstag</v>
      </c>
      <c r="C288" s="6">
        <f>IF(_xlfn.XLOOKUP(A288,Feiertage[Datum],Feiertage[Feiertag],"kein Feiertag")="kein Feiertag",_xlfn.XLOOKUP(Zeiterfassung!B288,Sollarbeitszeit[Wochentag],Sollarbeitszeit[Stunden],0),_xlfn.XLOOKUP(B288,Sollarbeitszeit[Wochentag],Sollarbeitszeit[Stunden],0))</f>
        <v>0.33333333333333331</v>
      </c>
      <c r="D288" s="1" t="str">
        <f>IF(_xlfn.XLOOKUP(A288,Feiertage[Datum],Feiertage[Feiertag],"kein Feiertag")&lt;&gt;"kein Feiertag","Feiertag",IF(Zeiterfassung!C288=0,"Wochenende","Arbeit"))</f>
        <v>Arbeit</v>
      </c>
      <c r="E288" s="9"/>
      <c r="F288" s="5"/>
      <c r="G288" s="5"/>
      <c r="H288" s="6" t="str">
        <f>IF(AND(F288&lt;&gt;"",G288&lt;&gt;""),_xlfn.XLOOKUP(J288,Pausenvorgaben[weniger als x Stunden],Pausenvorgaben[Pause],0.03125,1),"")</f>
        <v/>
      </c>
      <c r="I288" s="5"/>
      <c r="J288" s="6" t="str">
        <f t="shared" si="21"/>
        <v/>
      </c>
      <c r="K288" s="6" t="str">
        <f t="shared" si="22"/>
        <v/>
      </c>
      <c r="L288" s="6" t="str">
        <f t="shared" si="23"/>
        <v/>
      </c>
    </row>
    <row r="289" spans="1:12" x14ac:dyDescent="0.25">
      <c r="A289" s="4">
        <f t="shared" si="24"/>
        <v>44114</v>
      </c>
      <c r="B289" t="str">
        <f t="shared" si="20"/>
        <v>Freitag</v>
      </c>
      <c r="C289" s="6">
        <f>IF(_xlfn.XLOOKUP(A289,Feiertage[Datum],Feiertage[Feiertag],"kein Feiertag")="kein Feiertag",_xlfn.XLOOKUP(Zeiterfassung!B289,Sollarbeitszeit[Wochentag],Sollarbeitszeit[Stunden],0),_xlfn.XLOOKUP(B289,Sollarbeitszeit[Wochentag],Sollarbeitszeit[Stunden],0))</f>
        <v>0.33333333333333331</v>
      </c>
      <c r="D289" s="1" t="str">
        <f>IF(_xlfn.XLOOKUP(A289,Feiertage[Datum],Feiertage[Feiertag],"kein Feiertag")&lt;&gt;"kein Feiertag","Feiertag",IF(Zeiterfassung!C289=0,"Wochenende","Arbeit"))</f>
        <v>Arbeit</v>
      </c>
      <c r="E289" s="9"/>
      <c r="F289" s="5"/>
      <c r="G289" s="5"/>
      <c r="H289" s="6" t="str">
        <f>IF(AND(F289&lt;&gt;"",G289&lt;&gt;""),_xlfn.XLOOKUP(J289,Pausenvorgaben[weniger als x Stunden],Pausenvorgaben[Pause],0.03125,1),"")</f>
        <v/>
      </c>
      <c r="I289" s="5"/>
      <c r="J289" s="6" t="str">
        <f t="shared" si="21"/>
        <v/>
      </c>
      <c r="K289" s="6" t="str">
        <f t="shared" si="22"/>
        <v/>
      </c>
      <c r="L289" s="6" t="str">
        <f t="shared" si="23"/>
        <v/>
      </c>
    </row>
    <row r="290" spans="1:12" x14ac:dyDescent="0.25">
      <c r="A290" s="4">
        <f t="shared" si="24"/>
        <v>44115</v>
      </c>
      <c r="B290" t="str">
        <f t="shared" si="20"/>
        <v>Samstag</v>
      </c>
      <c r="C290" s="6">
        <f>IF(_xlfn.XLOOKUP(A290,Feiertage[Datum],Feiertage[Feiertag],"kein Feiertag")="kein Feiertag",_xlfn.XLOOKUP(Zeiterfassung!B290,Sollarbeitszeit[Wochentag],Sollarbeitszeit[Stunden],0),_xlfn.XLOOKUP(B290,Sollarbeitszeit[Wochentag],Sollarbeitszeit[Stunden],0))</f>
        <v>0</v>
      </c>
      <c r="D290" s="1" t="str">
        <f>IF(_xlfn.XLOOKUP(A290,Feiertage[Datum],Feiertage[Feiertag],"kein Feiertag")&lt;&gt;"kein Feiertag","Feiertag",IF(Zeiterfassung!C290=0,"Wochenende","Arbeit"))</f>
        <v>Wochenende</v>
      </c>
      <c r="E290" s="9"/>
      <c r="F290" s="5"/>
      <c r="G290" s="5"/>
      <c r="H290" s="6" t="str">
        <f>IF(AND(F290&lt;&gt;"",G290&lt;&gt;""),_xlfn.XLOOKUP(J290,Pausenvorgaben[weniger als x Stunden],Pausenvorgaben[Pause],0.03125,1),"")</f>
        <v/>
      </c>
      <c r="I290" s="5"/>
      <c r="J290" s="6" t="str">
        <f t="shared" si="21"/>
        <v/>
      </c>
      <c r="K290" s="6">
        <f t="shared" si="22"/>
        <v>0</v>
      </c>
      <c r="L290" s="6">
        <f t="shared" si="23"/>
        <v>0</v>
      </c>
    </row>
    <row r="291" spans="1:12" x14ac:dyDescent="0.25">
      <c r="A291" s="4">
        <f t="shared" si="24"/>
        <v>44116</v>
      </c>
      <c r="B291" t="str">
        <f t="shared" si="20"/>
        <v>Sonntag</v>
      </c>
      <c r="C291" s="6">
        <f>IF(_xlfn.XLOOKUP(A291,Feiertage[Datum],Feiertage[Feiertag],"kein Feiertag")="kein Feiertag",_xlfn.XLOOKUP(Zeiterfassung!B291,Sollarbeitszeit[Wochentag],Sollarbeitszeit[Stunden],0),_xlfn.XLOOKUP(B291,Sollarbeitszeit[Wochentag],Sollarbeitszeit[Stunden],0))</f>
        <v>0</v>
      </c>
      <c r="D291" s="1" t="str">
        <f>IF(_xlfn.XLOOKUP(A291,Feiertage[Datum],Feiertage[Feiertag],"kein Feiertag")&lt;&gt;"kein Feiertag","Feiertag",IF(Zeiterfassung!C291=0,"Wochenende","Arbeit"))</f>
        <v>Wochenende</v>
      </c>
      <c r="E291" s="9"/>
      <c r="F291" s="5"/>
      <c r="G291" s="5"/>
      <c r="H291" s="6" t="str">
        <f>IF(AND(F291&lt;&gt;"",G291&lt;&gt;""),_xlfn.XLOOKUP(J291,Pausenvorgaben[weniger als x Stunden],Pausenvorgaben[Pause],0.03125,1),"")</f>
        <v/>
      </c>
      <c r="I291" s="5"/>
      <c r="J291" s="6" t="str">
        <f t="shared" si="21"/>
        <v/>
      </c>
      <c r="K291" s="6">
        <f t="shared" si="22"/>
        <v>0</v>
      </c>
      <c r="L291" s="6">
        <f t="shared" si="23"/>
        <v>0</v>
      </c>
    </row>
    <row r="292" spans="1:12" x14ac:dyDescent="0.25">
      <c r="A292" s="4">
        <f t="shared" si="24"/>
        <v>44117</v>
      </c>
      <c r="B292" t="str">
        <f t="shared" si="20"/>
        <v>Montag</v>
      </c>
      <c r="C292" s="6">
        <f>IF(_xlfn.XLOOKUP(A292,Feiertage[Datum],Feiertage[Feiertag],"kein Feiertag")="kein Feiertag",_xlfn.XLOOKUP(Zeiterfassung!B292,Sollarbeitszeit[Wochentag],Sollarbeitszeit[Stunden],0),_xlfn.XLOOKUP(B292,Sollarbeitszeit[Wochentag],Sollarbeitszeit[Stunden],0))</f>
        <v>0.33333333333333331</v>
      </c>
      <c r="D292" s="1" t="str">
        <f>IF(_xlfn.XLOOKUP(A292,Feiertage[Datum],Feiertage[Feiertag],"kein Feiertag")&lt;&gt;"kein Feiertag","Feiertag",IF(Zeiterfassung!C292=0,"Wochenende","Arbeit"))</f>
        <v>Arbeit</v>
      </c>
      <c r="E292" s="9"/>
      <c r="F292" s="5"/>
      <c r="G292" s="5"/>
      <c r="H292" s="6" t="str">
        <f>IF(AND(F292&lt;&gt;"",G292&lt;&gt;""),_xlfn.XLOOKUP(J292,Pausenvorgaben[weniger als x Stunden],Pausenvorgaben[Pause],0.03125,1),"")</f>
        <v/>
      </c>
      <c r="I292" s="5"/>
      <c r="J292" s="6" t="str">
        <f t="shared" si="21"/>
        <v/>
      </c>
      <c r="K292" s="6" t="str">
        <f t="shared" si="22"/>
        <v/>
      </c>
      <c r="L292" s="6" t="str">
        <f t="shared" si="23"/>
        <v/>
      </c>
    </row>
    <row r="293" spans="1:12" x14ac:dyDescent="0.25">
      <c r="A293" s="4">
        <f t="shared" si="24"/>
        <v>44118</v>
      </c>
      <c r="B293" t="str">
        <f t="shared" si="20"/>
        <v>Dienstag</v>
      </c>
      <c r="C293" s="6">
        <f>IF(_xlfn.XLOOKUP(A293,Feiertage[Datum],Feiertage[Feiertag],"kein Feiertag")="kein Feiertag",_xlfn.XLOOKUP(Zeiterfassung!B293,Sollarbeitszeit[Wochentag],Sollarbeitszeit[Stunden],0),_xlfn.XLOOKUP(B293,Sollarbeitszeit[Wochentag],Sollarbeitszeit[Stunden],0))</f>
        <v>0.33333333333333331</v>
      </c>
      <c r="D293" s="1" t="str">
        <f>IF(_xlfn.XLOOKUP(A293,Feiertage[Datum],Feiertage[Feiertag],"kein Feiertag")&lt;&gt;"kein Feiertag","Feiertag",IF(Zeiterfassung!C293=0,"Wochenende","Arbeit"))</f>
        <v>Arbeit</v>
      </c>
      <c r="E293" s="9"/>
      <c r="F293" s="5"/>
      <c r="G293" s="5"/>
      <c r="H293" s="6" t="str">
        <f>IF(AND(F293&lt;&gt;"",G293&lt;&gt;""),_xlfn.XLOOKUP(J293,Pausenvorgaben[weniger als x Stunden],Pausenvorgaben[Pause],0.03125,1),"")</f>
        <v/>
      </c>
      <c r="I293" s="5"/>
      <c r="J293" s="6" t="str">
        <f t="shared" si="21"/>
        <v/>
      </c>
      <c r="K293" s="6" t="str">
        <f t="shared" si="22"/>
        <v/>
      </c>
      <c r="L293" s="6" t="str">
        <f t="shared" si="23"/>
        <v/>
      </c>
    </row>
    <row r="294" spans="1:12" x14ac:dyDescent="0.25">
      <c r="A294" s="4">
        <f t="shared" si="24"/>
        <v>44119</v>
      </c>
      <c r="B294" t="str">
        <f t="shared" si="20"/>
        <v>Mittwoch</v>
      </c>
      <c r="C294" s="6">
        <f>IF(_xlfn.XLOOKUP(A294,Feiertage[Datum],Feiertage[Feiertag],"kein Feiertag")="kein Feiertag",_xlfn.XLOOKUP(Zeiterfassung!B294,Sollarbeitszeit[Wochentag],Sollarbeitszeit[Stunden],0),_xlfn.XLOOKUP(B294,Sollarbeitszeit[Wochentag],Sollarbeitszeit[Stunden],0))</f>
        <v>0.33333333333333331</v>
      </c>
      <c r="D294" s="1" t="str">
        <f>IF(_xlfn.XLOOKUP(A294,Feiertage[Datum],Feiertage[Feiertag],"kein Feiertag")&lt;&gt;"kein Feiertag","Feiertag",IF(Zeiterfassung!C294=0,"Wochenende","Arbeit"))</f>
        <v>Arbeit</v>
      </c>
      <c r="E294" s="9"/>
      <c r="F294" s="5"/>
      <c r="G294" s="5"/>
      <c r="H294" s="6" t="str">
        <f>IF(AND(F294&lt;&gt;"",G294&lt;&gt;""),_xlfn.XLOOKUP(J294,Pausenvorgaben[weniger als x Stunden],Pausenvorgaben[Pause],0.03125,1),"")</f>
        <v/>
      </c>
      <c r="I294" s="5"/>
      <c r="J294" s="6" t="str">
        <f t="shared" si="21"/>
        <v/>
      </c>
      <c r="K294" s="6" t="str">
        <f t="shared" si="22"/>
        <v/>
      </c>
      <c r="L294" s="6" t="str">
        <f t="shared" si="23"/>
        <v/>
      </c>
    </row>
    <row r="295" spans="1:12" x14ac:dyDescent="0.25">
      <c r="A295" s="4">
        <f t="shared" si="24"/>
        <v>44120</v>
      </c>
      <c r="B295" t="str">
        <f t="shared" si="20"/>
        <v>Donnerstag</v>
      </c>
      <c r="C295" s="6">
        <f>IF(_xlfn.XLOOKUP(A295,Feiertage[Datum],Feiertage[Feiertag],"kein Feiertag")="kein Feiertag",_xlfn.XLOOKUP(Zeiterfassung!B295,Sollarbeitszeit[Wochentag],Sollarbeitszeit[Stunden],0),_xlfn.XLOOKUP(B295,Sollarbeitszeit[Wochentag],Sollarbeitszeit[Stunden],0))</f>
        <v>0.33333333333333331</v>
      </c>
      <c r="D295" s="1" t="str">
        <f>IF(_xlfn.XLOOKUP(A295,Feiertage[Datum],Feiertage[Feiertag],"kein Feiertag")&lt;&gt;"kein Feiertag","Feiertag",IF(Zeiterfassung!C295=0,"Wochenende","Arbeit"))</f>
        <v>Arbeit</v>
      </c>
      <c r="E295" s="9"/>
      <c r="F295" s="5"/>
      <c r="G295" s="5"/>
      <c r="H295" s="6" t="str">
        <f>IF(AND(F295&lt;&gt;"",G295&lt;&gt;""),_xlfn.XLOOKUP(J295,Pausenvorgaben[weniger als x Stunden],Pausenvorgaben[Pause],0.03125,1),"")</f>
        <v/>
      </c>
      <c r="I295" s="5"/>
      <c r="J295" s="6" t="str">
        <f t="shared" si="21"/>
        <v/>
      </c>
      <c r="K295" s="6" t="str">
        <f t="shared" si="22"/>
        <v/>
      </c>
      <c r="L295" s="6" t="str">
        <f t="shared" si="23"/>
        <v/>
      </c>
    </row>
    <row r="296" spans="1:12" x14ac:dyDescent="0.25">
      <c r="A296" s="4">
        <f t="shared" si="24"/>
        <v>44121</v>
      </c>
      <c r="B296" t="str">
        <f t="shared" si="20"/>
        <v>Freitag</v>
      </c>
      <c r="C296" s="6">
        <f>IF(_xlfn.XLOOKUP(A296,Feiertage[Datum],Feiertage[Feiertag],"kein Feiertag")="kein Feiertag",_xlfn.XLOOKUP(Zeiterfassung!B296,Sollarbeitszeit[Wochentag],Sollarbeitszeit[Stunden],0),_xlfn.XLOOKUP(B296,Sollarbeitszeit[Wochentag],Sollarbeitszeit[Stunden],0))</f>
        <v>0.33333333333333331</v>
      </c>
      <c r="D296" s="1" t="str">
        <f>IF(_xlfn.XLOOKUP(A296,Feiertage[Datum],Feiertage[Feiertag],"kein Feiertag")&lt;&gt;"kein Feiertag","Feiertag",IF(Zeiterfassung!C296=0,"Wochenende","Arbeit"))</f>
        <v>Arbeit</v>
      </c>
      <c r="E296" s="9"/>
      <c r="F296" s="5"/>
      <c r="G296" s="5"/>
      <c r="H296" s="6" t="str">
        <f>IF(AND(F296&lt;&gt;"",G296&lt;&gt;""),_xlfn.XLOOKUP(J296,Pausenvorgaben[weniger als x Stunden],Pausenvorgaben[Pause],0.03125,1),"")</f>
        <v/>
      </c>
      <c r="I296" s="5"/>
      <c r="J296" s="6" t="str">
        <f t="shared" si="21"/>
        <v/>
      </c>
      <c r="K296" s="6" t="str">
        <f t="shared" si="22"/>
        <v/>
      </c>
      <c r="L296" s="6" t="str">
        <f t="shared" si="23"/>
        <v/>
      </c>
    </row>
    <row r="297" spans="1:12" x14ac:dyDescent="0.25">
      <c r="A297" s="4">
        <f t="shared" si="24"/>
        <v>44122</v>
      </c>
      <c r="B297" t="str">
        <f t="shared" si="20"/>
        <v>Samstag</v>
      </c>
      <c r="C297" s="6">
        <f>IF(_xlfn.XLOOKUP(A297,Feiertage[Datum],Feiertage[Feiertag],"kein Feiertag")="kein Feiertag",_xlfn.XLOOKUP(Zeiterfassung!B297,Sollarbeitszeit[Wochentag],Sollarbeitszeit[Stunden],0),_xlfn.XLOOKUP(B297,Sollarbeitszeit[Wochentag],Sollarbeitszeit[Stunden],0))</f>
        <v>0</v>
      </c>
      <c r="D297" s="1" t="str">
        <f>IF(_xlfn.XLOOKUP(A297,Feiertage[Datum],Feiertage[Feiertag],"kein Feiertag")&lt;&gt;"kein Feiertag","Feiertag",IF(Zeiterfassung!C297=0,"Wochenende","Arbeit"))</f>
        <v>Wochenende</v>
      </c>
      <c r="E297" s="9"/>
      <c r="F297" s="5"/>
      <c r="G297" s="5"/>
      <c r="H297" s="6" t="str">
        <f>IF(AND(F297&lt;&gt;"",G297&lt;&gt;""),_xlfn.XLOOKUP(J297,Pausenvorgaben[weniger als x Stunden],Pausenvorgaben[Pause],0.03125,1),"")</f>
        <v/>
      </c>
      <c r="I297" s="5"/>
      <c r="J297" s="6" t="str">
        <f t="shared" si="21"/>
        <v/>
      </c>
      <c r="K297" s="6">
        <f t="shared" si="22"/>
        <v>0</v>
      </c>
      <c r="L297" s="6">
        <f t="shared" si="23"/>
        <v>0</v>
      </c>
    </row>
    <row r="298" spans="1:12" x14ac:dyDescent="0.25">
      <c r="A298" s="4">
        <f t="shared" si="24"/>
        <v>44123</v>
      </c>
      <c r="B298" t="str">
        <f t="shared" si="20"/>
        <v>Sonntag</v>
      </c>
      <c r="C298" s="6">
        <f>IF(_xlfn.XLOOKUP(A298,Feiertage[Datum],Feiertage[Feiertag],"kein Feiertag")="kein Feiertag",_xlfn.XLOOKUP(Zeiterfassung!B298,Sollarbeitszeit[Wochentag],Sollarbeitszeit[Stunden],0),_xlfn.XLOOKUP(B298,Sollarbeitszeit[Wochentag],Sollarbeitszeit[Stunden],0))</f>
        <v>0</v>
      </c>
      <c r="D298" s="1" t="str">
        <f>IF(_xlfn.XLOOKUP(A298,Feiertage[Datum],Feiertage[Feiertag],"kein Feiertag")&lt;&gt;"kein Feiertag","Feiertag",IF(Zeiterfassung!C298=0,"Wochenende","Arbeit"))</f>
        <v>Wochenende</v>
      </c>
      <c r="E298" s="9"/>
      <c r="F298" s="5"/>
      <c r="G298" s="5"/>
      <c r="H298" s="6" t="str">
        <f>IF(AND(F298&lt;&gt;"",G298&lt;&gt;""),_xlfn.XLOOKUP(J298,Pausenvorgaben[weniger als x Stunden],Pausenvorgaben[Pause],0.03125,1),"")</f>
        <v/>
      </c>
      <c r="I298" s="5"/>
      <c r="J298" s="6" t="str">
        <f t="shared" si="21"/>
        <v/>
      </c>
      <c r="K298" s="6">
        <f t="shared" si="22"/>
        <v>0</v>
      </c>
      <c r="L298" s="6">
        <f t="shared" si="23"/>
        <v>0</v>
      </c>
    </row>
    <row r="299" spans="1:12" x14ac:dyDescent="0.25">
      <c r="A299" s="4">
        <f t="shared" si="24"/>
        <v>44124</v>
      </c>
      <c r="B299" t="str">
        <f t="shared" si="20"/>
        <v>Montag</v>
      </c>
      <c r="C299" s="6">
        <f>IF(_xlfn.XLOOKUP(A299,Feiertage[Datum],Feiertage[Feiertag],"kein Feiertag")="kein Feiertag",_xlfn.XLOOKUP(Zeiterfassung!B299,Sollarbeitszeit[Wochentag],Sollarbeitszeit[Stunden],0),_xlfn.XLOOKUP(B299,Sollarbeitszeit[Wochentag],Sollarbeitszeit[Stunden],0))</f>
        <v>0.33333333333333331</v>
      </c>
      <c r="D299" s="1" t="str">
        <f>IF(_xlfn.XLOOKUP(A299,Feiertage[Datum],Feiertage[Feiertag],"kein Feiertag")&lt;&gt;"kein Feiertag","Feiertag",IF(Zeiterfassung!C299=0,"Wochenende","Arbeit"))</f>
        <v>Arbeit</v>
      </c>
      <c r="E299" s="9"/>
      <c r="F299" s="5"/>
      <c r="G299" s="5"/>
      <c r="H299" s="6" t="str">
        <f>IF(AND(F299&lt;&gt;"",G299&lt;&gt;""),_xlfn.XLOOKUP(J299,Pausenvorgaben[weniger als x Stunden],Pausenvorgaben[Pause],0.03125,1),"")</f>
        <v/>
      </c>
      <c r="I299" s="5"/>
      <c r="J299" s="6" t="str">
        <f t="shared" si="21"/>
        <v/>
      </c>
      <c r="K299" s="6" t="str">
        <f t="shared" si="22"/>
        <v/>
      </c>
      <c r="L299" s="6" t="str">
        <f t="shared" si="23"/>
        <v/>
      </c>
    </row>
    <row r="300" spans="1:12" x14ac:dyDescent="0.25">
      <c r="A300" s="4">
        <f t="shared" si="24"/>
        <v>44125</v>
      </c>
      <c r="B300" t="str">
        <f t="shared" si="20"/>
        <v>Dienstag</v>
      </c>
      <c r="C300" s="6">
        <f>IF(_xlfn.XLOOKUP(A300,Feiertage[Datum],Feiertage[Feiertag],"kein Feiertag")="kein Feiertag",_xlfn.XLOOKUP(Zeiterfassung!B300,Sollarbeitszeit[Wochentag],Sollarbeitszeit[Stunden],0),_xlfn.XLOOKUP(B300,Sollarbeitszeit[Wochentag],Sollarbeitszeit[Stunden],0))</f>
        <v>0.33333333333333331</v>
      </c>
      <c r="D300" s="1" t="str">
        <f>IF(_xlfn.XLOOKUP(A300,Feiertage[Datum],Feiertage[Feiertag],"kein Feiertag")&lt;&gt;"kein Feiertag","Feiertag",IF(Zeiterfassung!C300=0,"Wochenende","Arbeit"))</f>
        <v>Arbeit</v>
      </c>
      <c r="E300" s="9"/>
      <c r="F300" s="5"/>
      <c r="G300" s="5"/>
      <c r="H300" s="6" t="str">
        <f>IF(AND(F300&lt;&gt;"",G300&lt;&gt;""),_xlfn.XLOOKUP(J300,Pausenvorgaben[weniger als x Stunden],Pausenvorgaben[Pause],0.03125,1),"")</f>
        <v/>
      </c>
      <c r="I300" s="5"/>
      <c r="J300" s="6" t="str">
        <f t="shared" si="21"/>
        <v/>
      </c>
      <c r="K300" s="6" t="str">
        <f t="shared" si="22"/>
        <v/>
      </c>
      <c r="L300" s="6" t="str">
        <f t="shared" si="23"/>
        <v/>
      </c>
    </row>
    <row r="301" spans="1:12" x14ac:dyDescent="0.25">
      <c r="A301" s="4">
        <f t="shared" si="24"/>
        <v>44126</v>
      </c>
      <c r="B301" t="str">
        <f t="shared" si="20"/>
        <v>Mittwoch</v>
      </c>
      <c r="C301" s="6">
        <f>IF(_xlfn.XLOOKUP(A301,Feiertage[Datum],Feiertage[Feiertag],"kein Feiertag")="kein Feiertag",_xlfn.XLOOKUP(Zeiterfassung!B301,Sollarbeitszeit[Wochentag],Sollarbeitszeit[Stunden],0),_xlfn.XLOOKUP(B301,Sollarbeitszeit[Wochentag],Sollarbeitszeit[Stunden],0))</f>
        <v>0.33333333333333331</v>
      </c>
      <c r="D301" s="1" t="str">
        <f>IF(_xlfn.XLOOKUP(A301,Feiertage[Datum],Feiertage[Feiertag],"kein Feiertag")&lt;&gt;"kein Feiertag","Feiertag",IF(Zeiterfassung!C301=0,"Wochenende","Arbeit"))</f>
        <v>Arbeit</v>
      </c>
      <c r="E301" s="9"/>
      <c r="F301" s="5"/>
      <c r="G301" s="5"/>
      <c r="H301" s="6" t="str">
        <f>IF(AND(F301&lt;&gt;"",G301&lt;&gt;""),_xlfn.XLOOKUP(J301,Pausenvorgaben[weniger als x Stunden],Pausenvorgaben[Pause],0.03125,1),"")</f>
        <v/>
      </c>
      <c r="I301" s="5"/>
      <c r="J301" s="6" t="str">
        <f t="shared" si="21"/>
        <v/>
      </c>
      <c r="K301" s="6" t="str">
        <f t="shared" si="22"/>
        <v/>
      </c>
      <c r="L301" s="6" t="str">
        <f t="shared" si="23"/>
        <v/>
      </c>
    </row>
    <row r="302" spans="1:12" x14ac:dyDescent="0.25">
      <c r="A302" s="4">
        <f t="shared" si="24"/>
        <v>44127</v>
      </c>
      <c r="B302" t="str">
        <f t="shared" si="20"/>
        <v>Donnerstag</v>
      </c>
      <c r="C302" s="6">
        <f>IF(_xlfn.XLOOKUP(A302,Feiertage[Datum],Feiertage[Feiertag],"kein Feiertag")="kein Feiertag",_xlfn.XLOOKUP(Zeiterfassung!B302,Sollarbeitszeit[Wochentag],Sollarbeitszeit[Stunden],0),_xlfn.XLOOKUP(B302,Sollarbeitszeit[Wochentag],Sollarbeitszeit[Stunden],0))</f>
        <v>0.33333333333333331</v>
      </c>
      <c r="D302" s="1" t="str">
        <f>IF(_xlfn.XLOOKUP(A302,Feiertage[Datum],Feiertage[Feiertag],"kein Feiertag")&lt;&gt;"kein Feiertag","Feiertag",IF(Zeiterfassung!C302=0,"Wochenende","Arbeit"))</f>
        <v>Arbeit</v>
      </c>
      <c r="E302" s="9"/>
      <c r="F302" s="5"/>
      <c r="G302" s="5"/>
      <c r="H302" s="6" t="str">
        <f>IF(AND(F302&lt;&gt;"",G302&lt;&gt;""),_xlfn.XLOOKUP(J302,Pausenvorgaben[weniger als x Stunden],Pausenvorgaben[Pause],0.03125,1),"")</f>
        <v/>
      </c>
      <c r="I302" s="5"/>
      <c r="J302" s="6" t="str">
        <f t="shared" si="21"/>
        <v/>
      </c>
      <c r="K302" s="6" t="str">
        <f t="shared" si="22"/>
        <v/>
      </c>
      <c r="L302" s="6" t="str">
        <f t="shared" si="23"/>
        <v/>
      </c>
    </row>
    <row r="303" spans="1:12" x14ac:dyDescent="0.25">
      <c r="A303" s="4">
        <f t="shared" si="24"/>
        <v>44128</v>
      </c>
      <c r="B303" t="str">
        <f t="shared" si="20"/>
        <v>Freitag</v>
      </c>
      <c r="C303" s="6">
        <f>IF(_xlfn.XLOOKUP(A303,Feiertage[Datum],Feiertage[Feiertag],"kein Feiertag")="kein Feiertag",_xlfn.XLOOKUP(Zeiterfassung!B303,Sollarbeitszeit[Wochentag],Sollarbeitszeit[Stunden],0),_xlfn.XLOOKUP(B303,Sollarbeitszeit[Wochentag],Sollarbeitszeit[Stunden],0))</f>
        <v>0.33333333333333331</v>
      </c>
      <c r="D303" s="1" t="str">
        <f>IF(_xlfn.XLOOKUP(A303,Feiertage[Datum],Feiertage[Feiertag],"kein Feiertag")&lt;&gt;"kein Feiertag","Feiertag",IF(Zeiterfassung!C303=0,"Wochenende","Arbeit"))</f>
        <v>Arbeit</v>
      </c>
      <c r="E303" s="9"/>
      <c r="F303" s="5"/>
      <c r="G303" s="5"/>
      <c r="H303" s="6" t="str">
        <f>IF(AND(F303&lt;&gt;"",G303&lt;&gt;""),_xlfn.XLOOKUP(J303,Pausenvorgaben[weniger als x Stunden],Pausenvorgaben[Pause],0.03125,1),"")</f>
        <v/>
      </c>
      <c r="I303" s="5"/>
      <c r="J303" s="6" t="str">
        <f t="shared" si="21"/>
        <v/>
      </c>
      <c r="K303" s="6" t="str">
        <f t="shared" si="22"/>
        <v/>
      </c>
      <c r="L303" s="6" t="str">
        <f t="shared" si="23"/>
        <v/>
      </c>
    </row>
    <row r="304" spans="1:12" x14ac:dyDescent="0.25">
      <c r="A304" s="4">
        <f t="shared" si="24"/>
        <v>44129</v>
      </c>
      <c r="B304" t="str">
        <f t="shared" si="20"/>
        <v>Samstag</v>
      </c>
      <c r="C304" s="6">
        <f>IF(_xlfn.XLOOKUP(A304,Feiertage[Datum],Feiertage[Feiertag],"kein Feiertag")="kein Feiertag",_xlfn.XLOOKUP(Zeiterfassung!B304,Sollarbeitszeit[Wochentag],Sollarbeitszeit[Stunden],0),_xlfn.XLOOKUP(B304,Sollarbeitszeit[Wochentag],Sollarbeitszeit[Stunden],0))</f>
        <v>0</v>
      </c>
      <c r="D304" s="1" t="str">
        <f>IF(_xlfn.XLOOKUP(A304,Feiertage[Datum],Feiertage[Feiertag],"kein Feiertag")&lt;&gt;"kein Feiertag","Feiertag",IF(Zeiterfassung!C304=0,"Wochenende","Arbeit"))</f>
        <v>Wochenende</v>
      </c>
      <c r="E304" s="9"/>
      <c r="F304" s="5"/>
      <c r="G304" s="5"/>
      <c r="H304" s="6" t="str">
        <f>IF(AND(F304&lt;&gt;"",G304&lt;&gt;""),_xlfn.XLOOKUP(J304,Pausenvorgaben[weniger als x Stunden],Pausenvorgaben[Pause],0.03125,1),"")</f>
        <v/>
      </c>
      <c r="I304" s="5"/>
      <c r="J304" s="6" t="str">
        <f t="shared" si="21"/>
        <v/>
      </c>
      <c r="K304" s="6">
        <f t="shared" si="22"/>
        <v>0</v>
      </c>
      <c r="L304" s="6">
        <f t="shared" si="23"/>
        <v>0</v>
      </c>
    </row>
    <row r="305" spans="1:12" x14ac:dyDescent="0.25">
      <c r="A305" s="4">
        <f t="shared" si="24"/>
        <v>44130</v>
      </c>
      <c r="B305" t="str">
        <f t="shared" si="20"/>
        <v>Sonntag</v>
      </c>
      <c r="C305" s="6">
        <f>IF(_xlfn.XLOOKUP(A305,Feiertage[Datum],Feiertage[Feiertag],"kein Feiertag")="kein Feiertag",_xlfn.XLOOKUP(Zeiterfassung!B305,Sollarbeitszeit[Wochentag],Sollarbeitszeit[Stunden],0),_xlfn.XLOOKUP(B305,Sollarbeitszeit[Wochentag],Sollarbeitszeit[Stunden],0))</f>
        <v>0</v>
      </c>
      <c r="D305" s="1" t="str">
        <f>IF(_xlfn.XLOOKUP(A305,Feiertage[Datum],Feiertage[Feiertag],"kein Feiertag")&lt;&gt;"kein Feiertag","Feiertag",IF(Zeiterfassung!C305=0,"Wochenende","Arbeit"))</f>
        <v>Wochenende</v>
      </c>
      <c r="E305" s="9"/>
      <c r="F305" s="5"/>
      <c r="G305" s="5"/>
      <c r="H305" s="6" t="str">
        <f>IF(AND(F305&lt;&gt;"",G305&lt;&gt;""),_xlfn.XLOOKUP(J305,Pausenvorgaben[weniger als x Stunden],Pausenvorgaben[Pause],0.03125,1),"")</f>
        <v/>
      </c>
      <c r="I305" s="5"/>
      <c r="J305" s="6" t="str">
        <f t="shared" si="21"/>
        <v/>
      </c>
      <c r="K305" s="6">
        <f t="shared" si="22"/>
        <v>0</v>
      </c>
      <c r="L305" s="6">
        <f t="shared" si="23"/>
        <v>0</v>
      </c>
    </row>
    <row r="306" spans="1:12" x14ac:dyDescent="0.25">
      <c r="A306" s="4">
        <f t="shared" si="24"/>
        <v>44131</v>
      </c>
      <c r="B306" t="str">
        <f t="shared" si="20"/>
        <v>Montag</v>
      </c>
      <c r="C306" s="6">
        <f>IF(_xlfn.XLOOKUP(A306,Feiertage[Datum],Feiertage[Feiertag],"kein Feiertag")="kein Feiertag",_xlfn.XLOOKUP(Zeiterfassung!B306,Sollarbeitszeit[Wochentag],Sollarbeitszeit[Stunden],0),_xlfn.XLOOKUP(B306,Sollarbeitszeit[Wochentag],Sollarbeitszeit[Stunden],0))</f>
        <v>0.33333333333333331</v>
      </c>
      <c r="D306" s="1" t="str">
        <f>IF(_xlfn.XLOOKUP(A306,Feiertage[Datum],Feiertage[Feiertag],"kein Feiertag")&lt;&gt;"kein Feiertag","Feiertag",IF(Zeiterfassung!C306=0,"Wochenende","Arbeit"))</f>
        <v>Arbeit</v>
      </c>
      <c r="E306" s="9"/>
      <c r="F306" s="5"/>
      <c r="G306" s="5"/>
      <c r="H306" s="6" t="str">
        <f>IF(AND(F306&lt;&gt;"",G306&lt;&gt;""),_xlfn.XLOOKUP(J306,Pausenvorgaben[weniger als x Stunden],Pausenvorgaben[Pause],0.03125,1),"")</f>
        <v/>
      </c>
      <c r="I306" s="5"/>
      <c r="J306" s="6" t="str">
        <f t="shared" si="21"/>
        <v/>
      </c>
      <c r="K306" s="6" t="str">
        <f t="shared" si="22"/>
        <v/>
      </c>
      <c r="L306" s="6" t="str">
        <f t="shared" si="23"/>
        <v/>
      </c>
    </row>
    <row r="307" spans="1:12" x14ac:dyDescent="0.25">
      <c r="A307" s="4">
        <f t="shared" si="24"/>
        <v>44132</v>
      </c>
      <c r="B307" t="str">
        <f t="shared" si="20"/>
        <v>Dienstag</v>
      </c>
      <c r="C307" s="6">
        <f>IF(_xlfn.XLOOKUP(A307,Feiertage[Datum],Feiertage[Feiertag],"kein Feiertag")="kein Feiertag",_xlfn.XLOOKUP(Zeiterfassung!B307,Sollarbeitszeit[Wochentag],Sollarbeitszeit[Stunden],0),_xlfn.XLOOKUP(B307,Sollarbeitszeit[Wochentag],Sollarbeitszeit[Stunden],0))</f>
        <v>0.33333333333333331</v>
      </c>
      <c r="D307" s="1" t="str">
        <f>IF(_xlfn.XLOOKUP(A307,Feiertage[Datum],Feiertage[Feiertag],"kein Feiertag")&lt;&gt;"kein Feiertag","Feiertag",IF(Zeiterfassung!C307=0,"Wochenende","Arbeit"))</f>
        <v>Arbeit</v>
      </c>
      <c r="E307" s="9"/>
      <c r="F307" s="5"/>
      <c r="G307" s="5"/>
      <c r="H307" s="6" t="str">
        <f>IF(AND(F307&lt;&gt;"",G307&lt;&gt;""),_xlfn.XLOOKUP(J307,Pausenvorgaben[weniger als x Stunden],Pausenvorgaben[Pause],0.03125,1),"")</f>
        <v/>
      </c>
      <c r="I307" s="5"/>
      <c r="J307" s="6" t="str">
        <f t="shared" si="21"/>
        <v/>
      </c>
      <c r="K307" s="6" t="str">
        <f t="shared" si="22"/>
        <v/>
      </c>
      <c r="L307" s="6" t="str">
        <f t="shared" si="23"/>
        <v/>
      </c>
    </row>
    <row r="308" spans="1:12" x14ac:dyDescent="0.25">
      <c r="A308" s="4">
        <f t="shared" si="24"/>
        <v>44133</v>
      </c>
      <c r="B308" t="str">
        <f t="shared" si="20"/>
        <v>Mittwoch</v>
      </c>
      <c r="C308" s="6">
        <f>IF(_xlfn.XLOOKUP(A308,Feiertage[Datum],Feiertage[Feiertag],"kein Feiertag")="kein Feiertag",_xlfn.XLOOKUP(Zeiterfassung!B308,Sollarbeitszeit[Wochentag],Sollarbeitszeit[Stunden],0),_xlfn.XLOOKUP(B308,Sollarbeitszeit[Wochentag],Sollarbeitszeit[Stunden],0))</f>
        <v>0.33333333333333331</v>
      </c>
      <c r="D308" s="1" t="str">
        <f>IF(_xlfn.XLOOKUP(A308,Feiertage[Datum],Feiertage[Feiertag],"kein Feiertag")&lt;&gt;"kein Feiertag","Feiertag",IF(Zeiterfassung!C308=0,"Wochenende","Arbeit"))</f>
        <v>Arbeit</v>
      </c>
      <c r="E308" s="9"/>
      <c r="F308" s="5"/>
      <c r="G308" s="5"/>
      <c r="H308" s="6" t="str">
        <f>IF(AND(F308&lt;&gt;"",G308&lt;&gt;""),_xlfn.XLOOKUP(J308,Pausenvorgaben[weniger als x Stunden],Pausenvorgaben[Pause],0.03125,1),"")</f>
        <v/>
      </c>
      <c r="I308" s="5"/>
      <c r="J308" s="6" t="str">
        <f t="shared" si="21"/>
        <v/>
      </c>
      <c r="K308" s="6" t="str">
        <f t="shared" si="22"/>
        <v/>
      </c>
      <c r="L308" s="6" t="str">
        <f t="shared" si="23"/>
        <v/>
      </c>
    </row>
    <row r="309" spans="1:12" x14ac:dyDescent="0.25">
      <c r="A309" s="4">
        <f t="shared" si="24"/>
        <v>44134</v>
      </c>
      <c r="B309" t="str">
        <f t="shared" si="20"/>
        <v>Donnerstag</v>
      </c>
      <c r="C309" s="6">
        <f>IF(_xlfn.XLOOKUP(A309,Feiertage[Datum],Feiertage[Feiertag],"kein Feiertag")="kein Feiertag",_xlfn.XLOOKUP(Zeiterfassung!B309,Sollarbeitszeit[Wochentag],Sollarbeitszeit[Stunden],0),_xlfn.XLOOKUP(B309,Sollarbeitszeit[Wochentag],Sollarbeitszeit[Stunden],0))</f>
        <v>0.33333333333333331</v>
      </c>
      <c r="D309" s="1" t="str">
        <f>IF(_xlfn.XLOOKUP(A309,Feiertage[Datum],Feiertage[Feiertag],"kein Feiertag")&lt;&gt;"kein Feiertag","Feiertag",IF(Zeiterfassung!C309=0,"Wochenende","Arbeit"))</f>
        <v>Arbeit</v>
      </c>
      <c r="E309" s="9"/>
      <c r="F309" s="5"/>
      <c r="G309" s="5"/>
      <c r="H309" s="6" t="str">
        <f>IF(AND(F309&lt;&gt;"",G309&lt;&gt;""),_xlfn.XLOOKUP(J309,Pausenvorgaben[weniger als x Stunden],Pausenvorgaben[Pause],0.03125,1),"")</f>
        <v/>
      </c>
      <c r="I309" s="5"/>
      <c r="J309" s="6" t="str">
        <f t="shared" si="21"/>
        <v/>
      </c>
      <c r="K309" s="6" t="str">
        <f t="shared" si="22"/>
        <v/>
      </c>
      <c r="L309" s="6" t="str">
        <f t="shared" si="23"/>
        <v/>
      </c>
    </row>
    <row r="310" spans="1:12" x14ac:dyDescent="0.25">
      <c r="A310" s="4">
        <f t="shared" si="24"/>
        <v>44135</v>
      </c>
      <c r="B310" t="str">
        <f t="shared" si="20"/>
        <v>Freitag</v>
      </c>
      <c r="C310" s="6">
        <f>IF(_xlfn.XLOOKUP(A310,Feiertage[Datum],Feiertage[Feiertag],"kein Feiertag")="kein Feiertag",_xlfn.XLOOKUP(Zeiterfassung!B310,Sollarbeitszeit[Wochentag],Sollarbeitszeit[Stunden],0),_xlfn.XLOOKUP(B310,Sollarbeitszeit[Wochentag],Sollarbeitszeit[Stunden],0))</f>
        <v>0.33333333333333331</v>
      </c>
      <c r="D310" s="1" t="str">
        <f>IF(_xlfn.XLOOKUP(A310,Feiertage[Datum],Feiertage[Feiertag],"kein Feiertag")&lt;&gt;"kein Feiertag","Feiertag",IF(Zeiterfassung!C310=0,"Wochenende","Arbeit"))</f>
        <v>Feiertag</v>
      </c>
      <c r="E310" s="9"/>
      <c r="F310" s="5"/>
      <c r="G310" s="5"/>
      <c r="H310" s="6" t="str">
        <f>IF(AND(F310&lt;&gt;"",G310&lt;&gt;""),_xlfn.XLOOKUP(J310,Pausenvorgaben[weniger als x Stunden],Pausenvorgaben[Pause],0.03125,1),"")</f>
        <v/>
      </c>
      <c r="I310" s="5"/>
      <c r="J310" s="6" t="str">
        <f t="shared" si="21"/>
        <v/>
      </c>
      <c r="K310" s="6">
        <f t="shared" si="22"/>
        <v>0.33333333333333331</v>
      </c>
      <c r="L310" s="6">
        <f t="shared" si="23"/>
        <v>0</v>
      </c>
    </row>
    <row r="311" spans="1:12" x14ac:dyDescent="0.25">
      <c r="A311" s="4">
        <f t="shared" si="24"/>
        <v>44136</v>
      </c>
      <c r="B311" t="str">
        <f t="shared" si="20"/>
        <v>Samstag</v>
      </c>
      <c r="C311" s="6">
        <f>IF(_xlfn.XLOOKUP(A311,Feiertage[Datum],Feiertage[Feiertag],"kein Feiertag")="kein Feiertag",_xlfn.XLOOKUP(Zeiterfassung!B311,Sollarbeitszeit[Wochentag],Sollarbeitszeit[Stunden],0),_xlfn.XLOOKUP(B311,Sollarbeitszeit[Wochentag],Sollarbeitszeit[Stunden],0))</f>
        <v>0</v>
      </c>
      <c r="D311" s="1" t="str">
        <f>IF(_xlfn.XLOOKUP(A311,Feiertage[Datum],Feiertage[Feiertag],"kein Feiertag")&lt;&gt;"kein Feiertag","Feiertag",IF(Zeiterfassung!C311=0,"Wochenende","Arbeit"))</f>
        <v>Wochenende</v>
      </c>
      <c r="E311" s="9"/>
      <c r="F311" s="5"/>
      <c r="G311" s="5"/>
      <c r="H311" s="6" t="str">
        <f>IF(AND(F311&lt;&gt;"",G311&lt;&gt;""),_xlfn.XLOOKUP(J311,Pausenvorgaben[weniger als x Stunden],Pausenvorgaben[Pause],0.03125,1),"")</f>
        <v/>
      </c>
      <c r="I311" s="5"/>
      <c r="J311" s="6" t="str">
        <f t="shared" si="21"/>
        <v/>
      </c>
      <c r="K311" s="6">
        <f t="shared" si="22"/>
        <v>0</v>
      </c>
      <c r="L311" s="6">
        <f t="shared" si="23"/>
        <v>0</v>
      </c>
    </row>
    <row r="312" spans="1:12" x14ac:dyDescent="0.25">
      <c r="A312" s="4">
        <f t="shared" si="24"/>
        <v>44137</v>
      </c>
      <c r="B312" t="str">
        <f t="shared" si="20"/>
        <v>Sonntag</v>
      </c>
      <c r="C312" s="6">
        <f>IF(_xlfn.XLOOKUP(A312,Feiertage[Datum],Feiertage[Feiertag],"kein Feiertag")="kein Feiertag",_xlfn.XLOOKUP(Zeiterfassung!B312,Sollarbeitszeit[Wochentag],Sollarbeitszeit[Stunden],0),_xlfn.XLOOKUP(B312,Sollarbeitszeit[Wochentag],Sollarbeitszeit[Stunden],0))</f>
        <v>0</v>
      </c>
      <c r="D312" s="1" t="str">
        <f>IF(_xlfn.XLOOKUP(A312,Feiertage[Datum],Feiertage[Feiertag],"kein Feiertag")&lt;&gt;"kein Feiertag","Feiertag",IF(Zeiterfassung!C312=0,"Wochenende","Arbeit"))</f>
        <v>Wochenende</v>
      </c>
      <c r="E312" s="9"/>
      <c r="F312" s="5"/>
      <c r="G312" s="5"/>
      <c r="H312" s="6" t="str">
        <f>IF(AND(F312&lt;&gt;"",G312&lt;&gt;""),_xlfn.XLOOKUP(J312,Pausenvorgaben[weniger als x Stunden],Pausenvorgaben[Pause],0.03125,1),"")</f>
        <v/>
      </c>
      <c r="I312" s="5"/>
      <c r="J312" s="6" t="str">
        <f t="shared" si="21"/>
        <v/>
      </c>
      <c r="K312" s="6">
        <f t="shared" si="22"/>
        <v>0</v>
      </c>
      <c r="L312" s="6">
        <f t="shared" si="23"/>
        <v>0</v>
      </c>
    </row>
    <row r="313" spans="1:12" x14ac:dyDescent="0.25">
      <c r="A313" s="4">
        <f t="shared" si="24"/>
        <v>44138</v>
      </c>
      <c r="B313" t="str">
        <f t="shared" si="20"/>
        <v>Montag</v>
      </c>
      <c r="C313" s="6">
        <f>IF(_xlfn.XLOOKUP(A313,Feiertage[Datum],Feiertage[Feiertag],"kein Feiertag")="kein Feiertag",_xlfn.XLOOKUP(Zeiterfassung!B313,Sollarbeitszeit[Wochentag],Sollarbeitszeit[Stunden],0),_xlfn.XLOOKUP(B313,Sollarbeitszeit[Wochentag],Sollarbeitszeit[Stunden],0))</f>
        <v>0.33333333333333331</v>
      </c>
      <c r="D313" s="1" t="str">
        <f>IF(_xlfn.XLOOKUP(A313,Feiertage[Datum],Feiertage[Feiertag],"kein Feiertag")&lt;&gt;"kein Feiertag","Feiertag",IF(Zeiterfassung!C313=0,"Wochenende","Arbeit"))</f>
        <v>Arbeit</v>
      </c>
      <c r="E313" s="9"/>
      <c r="F313" s="5"/>
      <c r="G313" s="5"/>
      <c r="H313" s="6" t="str">
        <f>IF(AND(F313&lt;&gt;"",G313&lt;&gt;""),_xlfn.XLOOKUP(J313,Pausenvorgaben[weniger als x Stunden],Pausenvorgaben[Pause],0.03125,1),"")</f>
        <v/>
      </c>
      <c r="I313" s="5"/>
      <c r="J313" s="6" t="str">
        <f t="shared" si="21"/>
        <v/>
      </c>
      <c r="K313" s="6" t="str">
        <f t="shared" si="22"/>
        <v/>
      </c>
      <c r="L313" s="6" t="str">
        <f t="shared" si="23"/>
        <v/>
      </c>
    </row>
    <row r="314" spans="1:12" x14ac:dyDescent="0.25">
      <c r="A314" s="4">
        <f t="shared" si="24"/>
        <v>44139</v>
      </c>
      <c r="B314" t="str">
        <f t="shared" si="20"/>
        <v>Dienstag</v>
      </c>
      <c r="C314" s="6">
        <f>IF(_xlfn.XLOOKUP(A314,Feiertage[Datum],Feiertage[Feiertag],"kein Feiertag")="kein Feiertag",_xlfn.XLOOKUP(Zeiterfassung!B314,Sollarbeitszeit[Wochentag],Sollarbeitszeit[Stunden],0),_xlfn.XLOOKUP(B314,Sollarbeitszeit[Wochentag],Sollarbeitszeit[Stunden],0))</f>
        <v>0.33333333333333331</v>
      </c>
      <c r="D314" s="1" t="str">
        <f>IF(_xlfn.XLOOKUP(A314,Feiertage[Datum],Feiertage[Feiertag],"kein Feiertag")&lt;&gt;"kein Feiertag","Feiertag",IF(Zeiterfassung!C314=0,"Wochenende","Arbeit"))</f>
        <v>Arbeit</v>
      </c>
      <c r="E314" s="9"/>
      <c r="F314" s="5"/>
      <c r="G314" s="5"/>
      <c r="H314" s="6" t="str">
        <f>IF(AND(F314&lt;&gt;"",G314&lt;&gt;""),_xlfn.XLOOKUP(J314,Pausenvorgaben[weniger als x Stunden],Pausenvorgaben[Pause],0.03125,1),"")</f>
        <v/>
      </c>
      <c r="I314" s="5"/>
      <c r="J314" s="6" t="str">
        <f t="shared" si="21"/>
        <v/>
      </c>
      <c r="K314" s="6" t="str">
        <f t="shared" si="22"/>
        <v/>
      </c>
      <c r="L314" s="6" t="str">
        <f t="shared" si="23"/>
        <v/>
      </c>
    </row>
    <row r="315" spans="1:12" x14ac:dyDescent="0.25">
      <c r="A315" s="4">
        <f t="shared" si="24"/>
        <v>44140</v>
      </c>
      <c r="B315" t="str">
        <f t="shared" si="20"/>
        <v>Mittwoch</v>
      </c>
      <c r="C315" s="6">
        <f>IF(_xlfn.XLOOKUP(A315,Feiertage[Datum],Feiertage[Feiertag],"kein Feiertag")="kein Feiertag",_xlfn.XLOOKUP(Zeiterfassung!B315,Sollarbeitszeit[Wochentag],Sollarbeitszeit[Stunden],0),_xlfn.XLOOKUP(B315,Sollarbeitszeit[Wochentag],Sollarbeitszeit[Stunden],0))</f>
        <v>0.33333333333333331</v>
      </c>
      <c r="D315" s="1" t="str">
        <f>IF(_xlfn.XLOOKUP(A315,Feiertage[Datum],Feiertage[Feiertag],"kein Feiertag")&lt;&gt;"kein Feiertag","Feiertag",IF(Zeiterfassung!C315=0,"Wochenende","Arbeit"))</f>
        <v>Arbeit</v>
      </c>
      <c r="E315" s="9"/>
      <c r="F315" s="5"/>
      <c r="G315" s="5"/>
      <c r="H315" s="6" t="str">
        <f>IF(AND(F315&lt;&gt;"",G315&lt;&gt;""),_xlfn.XLOOKUP(J315,Pausenvorgaben[weniger als x Stunden],Pausenvorgaben[Pause],0.03125,1),"")</f>
        <v/>
      </c>
      <c r="I315" s="5"/>
      <c r="J315" s="6" t="str">
        <f t="shared" si="21"/>
        <v/>
      </c>
      <c r="K315" s="6" t="str">
        <f t="shared" si="22"/>
        <v/>
      </c>
      <c r="L315" s="6" t="str">
        <f t="shared" si="23"/>
        <v/>
      </c>
    </row>
    <row r="316" spans="1:12" x14ac:dyDescent="0.25">
      <c r="A316" s="4">
        <f t="shared" si="24"/>
        <v>44141</v>
      </c>
      <c r="B316" t="str">
        <f t="shared" si="20"/>
        <v>Donnerstag</v>
      </c>
      <c r="C316" s="6">
        <f>IF(_xlfn.XLOOKUP(A316,Feiertage[Datum],Feiertage[Feiertag],"kein Feiertag")="kein Feiertag",_xlfn.XLOOKUP(Zeiterfassung!B316,Sollarbeitszeit[Wochentag],Sollarbeitszeit[Stunden],0),_xlfn.XLOOKUP(B316,Sollarbeitszeit[Wochentag],Sollarbeitszeit[Stunden],0))</f>
        <v>0.33333333333333331</v>
      </c>
      <c r="D316" s="1" t="str">
        <f>IF(_xlfn.XLOOKUP(A316,Feiertage[Datum],Feiertage[Feiertag],"kein Feiertag")&lt;&gt;"kein Feiertag","Feiertag",IF(Zeiterfassung!C316=0,"Wochenende","Arbeit"))</f>
        <v>Arbeit</v>
      </c>
      <c r="E316" s="9"/>
      <c r="F316" s="5"/>
      <c r="G316" s="5"/>
      <c r="H316" s="6" t="str">
        <f>IF(AND(F316&lt;&gt;"",G316&lt;&gt;""),_xlfn.XLOOKUP(J316,Pausenvorgaben[weniger als x Stunden],Pausenvorgaben[Pause],0.03125,1),"")</f>
        <v/>
      </c>
      <c r="I316" s="5"/>
      <c r="J316" s="6" t="str">
        <f t="shared" si="21"/>
        <v/>
      </c>
      <c r="K316" s="6" t="str">
        <f t="shared" si="22"/>
        <v/>
      </c>
      <c r="L316" s="6" t="str">
        <f t="shared" si="23"/>
        <v/>
      </c>
    </row>
    <row r="317" spans="1:12" x14ac:dyDescent="0.25">
      <c r="A317" s="4">
        <f t="shared" si="24"/>
        <v>44142</v>
      </c>
      <c r="B317" t="str">
        <f t="shared" si="20"/>
        <v>Freitag</v>
      </c>
      <c r="C317" s="6">
        <f>IF(_xlfn.XLOOKUP(A317,Feiertage[Datum],Feiertage[Feiertag],"kein Feiertag")="kein Feiertag",_xlfn.XLOOKUP(Zeiterfassung!B317,Sollarbeitszeit[Wochentag],Sollarbeitszeit[Stunden],0),_xlfn.XLOOKUP(B317,Sollarbeitszeit[Wochentag],Sollarbeitszeit[Stunden],0))</f>
        <v>0.33333333333333331</v>
      </c>
      <c r="D317" s="1" t="str">
        <f>IF(_xlfn.XLOOKUP(A317,Feiertage[Datum],Feiertage[Feiertag],"kein Feiertag")&lt;&gt;"kein Feiertag","Feiertag",IF(Zeiterfassung!C317=0,"Wochenende","Arbeit"))</f>
        <v>Arbeit</v>
      </c>
      <c r="E317" s="9"/>
      <c r="F317" s="5"/>
      <c r="G317" s="5"/>
      <c r="H317" s="6" t="str">
        <f>IF(AND(F317&lt;&gt;"",G317&lt;&gt;""),_xlfn.XLOOKUP(J317,Pausenvorgaben[weniger als x Stunden],Pausenvorgaben[Pause],0.03125,1),"")</f>
        <v/>
      </c>
      <c r="I317" s="5"/>
      <c r="J317" s="6" t="str">
        <f t="shared" si="21"/>
        <v/>
      </c>
      <c r="K317" s="6" t="str">
        <f t="shared" si="22"/>
        <v/>
      </c>
      <c r="L317" s="6" t="str">
        <f t="shared" si="23"/>
        <v/>
      </c>
    </row>
    <row r="318" spans="1:12" x14ac:dyDescent="0.25">
      <c r="A318" s="4">
        <f t="shared" si="24"/>
        <v>44143</v>
      </c>
      <c r="B318" t="str">
        <f t="shared" si="20"/>
        <v>Samstag</v>
      </c>
      <c r="C318" s="6">
        <f>IF(_xlfn.XLOOKUP(A318,Feiertage[Datum],Feiertage[Feiertag],"kein Feiertag")="kein Feiertag",_xlfn.XLOOKUP(Zeiterfassung!B318,Sollarbeitszeit[Wochentag],Sollarbeitszeit[Stunden],0),_xlfn.XLOOKUP(B318,Sollarbeitszeit[Wochentag],Sollarbeitszeit[Stunden],0))</f>
        <v>0</v>
      </c>
      <c r="D318" s="1" t="str">
        <f>IF(_xlfn.XLOOKUP(A318,Feiertage[Datum],Feiertage[Feiertag],"kein Feiertag")&lt;&gt;"kein Feiertag","Feiertag",IF(Zeiterfassung!C318=0,"Wochenende","Arbeit"))</f>
        <v>Wochenende</v>
      </c>
      <c r="E318" s="9"/>
      <c r="F318" s="5"/>
      <c r="G318" s="5"/>
      <c r="H318" s="6" t="str">
        <f>IF(AND(F318&lt;&gt;"",G318&lt;&gt;""),_xlfn.XLOOKUP(J318,Pausenvorgaben[weniger als x Stunden],Pausenvorgaben[Pause],0.03125,1),"")</f>
        <v/>
      </c>
      <c r="I318" s="5"/>
      <c r="J318" s="6" t="str">
        <f t="shared" si="21"/>
        <v/>
      </c>
      <c r="K318" s="6">
        <f t="shared" si="22"/>
        <v>0</v>
      </c>
      <c r="L318" s="6">
        <f t="shared" si="23"/>
        <v>0</v>
      </c>
    </row>
    <row r="319" spans="1:12" x14ac:dyDescent="0.25">
      <c r="A319" s="4">
        <f t="shared" si="24"/>
        <v>44144</v>
      </c>
      <c r="B319" t="str">
        <f t="shared" si="20"/>
        <v>Sonntag</v>
      </c>
      <c r="C319" s="6">
        <f>IF(_xlfn.XLOOKUP(A319,Feiertage[Datum],Feiertage[Feiertag],"kein Feiertag")="kein Feiertag",_xlfn.XLOOKUP(Zeiterfassung!B319,Sollarbeitszeit[Wochentag],Sollarbeitszeit[Stunden],0),_xlfn.XLOOKUP(B319,Sollarbeitszeit[Wochentag],Sollarbeitszeit[Stunden],0))</f>
        <v>0</v>
      </c>
      <c r="D319" s="1" t="str">
        <f>IF(_xlfn.XLOOKUP(A319,Feiertage[Datum],Feiertage[Feiertag],"kein Feiertag")&lt;&gt;"kein Feiertag","Feiertag",IF(Zeiterfassung!C319=0,"Wochenende","Arbeit"))</f>
        <v>Wochenende</v>
      </c>
      <c r="E319" s="9"/>
      <c r="F319" s="5"/>
      <c r="G319" s="5"/>
      <c r="H319" s="6" t="str">
        <f>IF(AND(F319&lt;&gt;"",G319&lt;&gt;""),_xlfn.XLOOKUP(J319,Pausenvorgaben[weniger als x Stunden],Pausenvorgaben[Pause],0.03125,1),"")</f>
        <v/>
      </c>
      <c r="I319" s="5"/>
      <c r="J319" s="6" t="str">
        <f t="shared" si="21"/>
        <v/>
      </c>
      <c r="K319" s="6">
        <f t="shared" si="22"/>
        <v>0</v>
      </c>
      <c r="L319" s="6">
        <f t="shared" si="23"/>
        <v>0</v>
      </c>
    </row>
    <row r="320" spans="1:12" x14ac:dyDescent="0.25">
      <c r="A320" s="4">
        <f t="shared" si="24"/>
        <v>44145</v>
      </c>
      <c r="B320" t="str">
        <f t="shared" si="20"/>
        <v>Montag</v>
      </c>
      <c r="C320" s="6">
        <f>IF(_xlfn.XLOOKUP(A320,Feiertage[Datum],Feiertage[Feiertag],"kein Feiertag")="kein Feiertag",_xlfn.XLOOKUP(Zeiterfassung!B320,Sollarbeitszeit[Wochentag],Sollarbeitszeit[Stunden],0),_xlfn.XLOOKUP(B320,Sollarbeitszeit[Wochentag],Sollarbeitszeit[Stunden],0))</f>
        <v>0.33333333333333331</v>
      </c>
      <c r="D320" s="1" t="str">
        <f>IF(_xlfn.XLOOKUP(A320,Feiertage[Datum],Feiertage[Feiertag],"kein Feiertag")&lt;&gt;"kein Feiertag","Feiertag",IF(Zeiterfassung!C320=0,"Wochenende","Arbeit"))</f>
        <v>Arbeit</v>
      </c>
      <c r="E320" s="9"/>
      <c r="F320" s="5"/>
      <c r="G320" s="5"/>
      <c r="H320" s="6" t="str">
        <f>IF(AND(F320&lt;&gt;"",G320&lt;&gt;""),_xlfn.XLOOKUP(J320,Pausenvorgaben[weniger als x Stunden],Pausenvorgaben[Pause],0.03125,1),"")</f>
        <v/>
      </c>
      <c r="I320" s="5"/>
      <c r="J320" s="6" t="str">
        <f t="shared" si="21"/>
        <v/>
      </c>
      <c r="K320" s="6" t="str">
        <f t="shared" si="22"/>
        <v/>
      </c>
      <c r="L320" s="6" t="str">
        <f t="shared" si="23"/>
        <v/>
      </c>
    </row>
    <row r="321" spans="1:12" x14ac:dyDescent="0.25">
      <c r="A321" s="4">
        <f t="shared" si="24"/>
        <v>44146</v>
      </c>
      <c r="B321" t="str">
        <f t="shared" si="20"/>
        <v>Dienstag</v>
      </c>
      <c r="C321" s="6">
        <f>IF(_xlfn.XLOOKUP(A321,Feiertage[Datum],Feiertage[Feiertag],"kein Feiertag")="kein Feiertag",_xlfn.XLOOKUP(Zeiterfassung!B321,Sollarbeitszeit[Wochentag],Sollarbeitszeit[Stunden],0),_xlfn.XLOOKUP(B321,Sollarbeitszeit[Wochentag],Sollarbeitszeit[Stunden],0))</f>
        <v>0.33333333333333331</v>
      </c>
      <c r="D321" s="1" t="str">
        <f>IF(_xlfn.XLOOKUP(A321,Feiertage[Datum],Feiertage[Feiertag],"kein Feiertag")&lt;&gt;"kein Feiertag","Feiertag",IF(Zeiterfassung!C321=0,"Wochenende","Arbeit"))</f>
        <v>Arbeit</v>
      </c>
      <c r="E321" s="9"/>
      <c r="F321" s="5"/>
      <c r="G321" s="5"/>
      <c r="H321" s="6" t="str">
        <f>IF(AND(F321&lt;&gt;"",G321&lt;&gt;""),_xlfn.XLOOKUP(J321,Pausenvorgaben[weniger als x Stunden],Pausenvorgaben[Pause],0.03125,1),"")</f>
        <v/>
      </c>
      <c r="I321" s="5"/>
      <c r="J321" s="6" t="str">
        <f t="shared" si="21"/>
        <v/>
      </c>
      <c r="K321" s="6" t="str">
        <f t="shared" si="22"/>
        <v/>
      </c>
      <c r="L321" s="6" t="str">
        <f t="shared" si="23"/>
        <v/>
      </c>
    </row>
    <row r="322" spans="1:12" x14ac:dyDescent="0.25">
      <c r="A322" s="4">
        <f t="shared" si="24"/>
        <v>44147</v>
      </c>
      <c r="B322" t="str">
        <f t="shared" si="20"/>
        <v>Mittwoch</v>
      </c>
      <c r="C322" s="6">
        <f>IF(_xlfn.XLOOKUP(A322,Feiertage[Datum],Feiertage[Feiertag],"kein Feiertag")="kein Feiertag",_xlfn.XLOOKUP(Zeiterfassung!B322,Sollarbeitszeit[Wochentag],Sollarbeitszeit[Stunden],0),_xlfn.XLOOKUP(B322,Sollarbeitszeit[Wochentag],Sollarbeitszeit[Stunden],0))</f>
        <v>0.33333333333333331</v>
      </c>
      <c r="D322" s="1" t="str">
        <f>IF(_xlfn.XLOOKUP(A322,Feiertage[Datum],Feiertage[Feiertag],"kein Feiertag")&lt;&gt;"kein Feiertag","Feiertag",IF(Zeiterfassung!C322=0,"Wochenende","Arbeit"))</f>
        <v>Arbeit</v>
      </c>
      <c r="E322" s="9"/>
      <c r="F322" s="5"/>
      <c r="G322" s="5"/>
      <c r="H322" s="6" t="str">
        <f>IF(AND(F322&lt;&gt;"",G322&lt;&gt;""),_xlfn.XLOOKUP(J322,Pausenvorgaben[weniger als x Stunden],Pausenvorgaben[Pause],0.03125,1),"")</f>
        <v/>
      </c>
      <c r="I322" s="5"/>
      <c r="J322" s="6" t="str">
        <f t="shared" si="21"/>
        <v/>
      </c>
      <c r="K322" s="6" t="str">
        <f t="shared" si="22"/>
        <v/>
      </c>
      <c r="L322" s="6" t="str">
        <f t="shared" si="23"/>
        <v/>
      </c>
    </row>
    <row r="323" spans="1:12" x14ac:dyDescent="0.25">
      <c r="A323" s="4">
        <f t="shared" si="24"/>
        <v>44148</v>
      </c>
      <c r="B323" t="str">
        <f t="shared" si="20"/>
        <v>Donnerstag</v>
      </c>
      <c r="C323" s="6">
        <f>IF(_xlfn.XLOOKUP(A323,Feiertage[Datum],Feiertage[Feiertag],"kein Feiertag")="kein Feiertag",_xlfn.XLOOKUP(Zeiterfassung!B323,Sollarbeitszeit[Wochentag],Sollarbeitszeit[Stunden],0),_xlfn.XLOOKUP(B323,Sollarbeitszeit[Wochentag],Sollarbeitszeit[Stunden],0))</f>
        <v>0.33333333333333331</v>
      </c>
      <c r="D323" s="1" t="str">
        <f>IF(_xlfn.XLOOKUP(A323,Feiertage[Datum],Feiertage[Feiertag],"kein Feiertag")&lt;&gt;"kein Feiertag","Feiertag",IF(Zeiterfassung!C323=0,"Wochenende","Arbeit"))</f>
        <v>Arbeit</v>
      </c>
      <c r="E323" s="9"/>
      <c r="F323" s="5"/>
      <c r="G323" s="5"/>
      <c r="H323" s="6" t="str">
        <f>IF(AND(F323&lt;&gt;"",G323&lt;&gt;""),_xlfn.XLOOKUP(J323,Pausenvorgaben[weniger als x Stunden],Pausenvorgaben[Pause],0.03125,1),"")</f>
        <v/>
      </c>
      <c r="I323" s="5"/>
      <c r="J323" s="6" t="str">
        <f t="shared" si="21"/>
        <v/>
      </c>
      <c r="K323" s="6" t="str">
        <f t="shared" si="22"/>
        <v/>
      </c>
      <c r="L323" s="6" t="str">
        <f t="shared" si="23"/>
        <v/>
      </c>
    </row>
    <row r="324" spans="1:12" x14ac:dyDescent="0.25">
      <c r="A324" s="4">
        <f t="shared" si="24"/>
        <v>44149</v>
      </c>
      <c r="B324" t="str">
        <f t="shared" si="20"/>
        <v>Freitag</v>
      </c>
      <c r="C324" s="6">
        <f>IF(_xlfn.XLOOKUP(A324,Feiertage[Datum],Feiertage[Feiertag],"kein Feiertag")="kein Feiertag",_xlfn.XLOOKUP(Zeiterfassung!B324,Sollarbeitszeit[Wochentag],Sollarbeitszeit[Stunden],0),_xlfn.XLOOKUP(B324,Sollarbeitszeit[Wochentag],Sollarbeitszeit[Stunden],0))</f>
        <v>0.33333333333333331</v>
      </c>
      <c r="D324" s="1" t="str">
        <f>IF(_xlfn.XLOOKUP(A324,Feiertage[Datum],Feiertage[Feiertag],"kein Feiertag")&lt;&gt;"kein Feiertag","Feiertag",IF(Zeiterfassung!C324=0,"Wochenende","Arbeit"))</f>
        <v>Arbeit</v>
      </c>
      <c r="E324" s="9"/>
      <c r="F324" s="5"/>
      <c r="G324" s="5"/>
      <c r="H324" s="6" t="str">
        <f>IF(AND(F324&lt;&gt;"",G324&lt;&gt;""),_xlfn.XLOOKUP(J324,Pausenvorgaben[weniger als x Stunden],Pausenvorgaben[Pause],0.03125,1),"")</f>
        <v/>
      </c>
      <c r="I324" s="5"/>
      <c r="J324" s="6" t="str">
        <f t="shared" si="21"/>
        <v/>
      </c>
      <c r="K324" s="6" t="str">
        <f t="shared" si="22"/>
        <v/>
      </c>
      <c r="L324" s="6" t="str">
        <f t="shared" si="23"/>
        <v/>
      </c>
    </row>
    <row r="325" spans="1:12" x14ac:dyDescent="0.25">
      <c r="A325" s="4">
        <f t="shared" si="24"/>
        <v>44150</v>
      </c>
      <c r="B325" t="str">
        <f t="shared" si="20"/>
        <v>Samstag</v>
      </c>
      <c r="C325" s="6">
        <f>IF(_xlfn.XLOOKUP(A325,Feiertage[Datum],Feiertage[Feiertag],"kein Feiertag")="kein Feiertag",_xlfn.XLOOKUP(Zeiterfassung!B325,Sollarbeitszeit[Wochentag],Sollarbeitszeit[Stunden],0),_xlfn.XLOOKUP(B325,Sollarbeitszeit[Wochentag],Sollarbeitszeit[Stunden],0))</f>
        <v>0</v>
      </c>
      <c r="D325" s="1" t="str">
        <f>IF(_xlfn.XLOOKUP(A325,Feiertage[Datum],Feiertage[Feiertag],"kein Feiertag")&lt;&gt;"kein Feiertag","Feiertag",IF(Zeiterfassung!C325=0,"Wochenende","Arbeit"))</f>
        <v>Wochenende</v>
      </c>
      <c r="E325" s="9"/>
      <c r="F325" s="5"/>
      <c r="G325" s="5"/>
      <c r="H325" s="6" t="str">
        <f>IF(AND(F325&lt;&gt;"",G325&lt;&gt;""),_xlfn.XLOOKUP(J325,Pausenvorgaben[weniger als x Stunden],Pausenvorgaben[Pause],0.03125,1),"")</f>
        <v/>
      </c>
      <c r="I325" s="5"/>
      <c r="J325" s="6" t="str">
        <f t="shared" si="21"/>
        <v/>
      </c>
      <c r="K325" s="6">
        <f t="shared" si="22"/>
        <v>0</v>
      </c>
      <c r="L325" s="6">
        <f t="shared" si="23"/>
        <v>0</v>
      </c>
    </row>
    <row r="326" spans="1:12" x14ac:dyDescent="0.25">
      <c r="A326" s="4">
        <f t="shared" si="24"/>
        <v>44151</v>
      </c>
      <c r="B326" t="str">
        <f t="shared" ref="B326:B370" si="25">TEXT(A326,"tttt")</f>
        <v>Sonntag</v>
      </c>
      <c r="C326" s="6">
        <f>IF(_xlfn.XLOOKUP(A326,Feiertage[Datum],Feiertage[Feiertag],"kein Feiertag")="kein Feiertag",_xlfn.XLOOKUP(Zeiterfassung!B326,Sollarbeitszeit[Wochentag],Sollarbeitszeit[Stunden],0),_xlfn.XLOOKUP(B326,Sollarbeitszeit[Wochentag],Sollarbeitszeit[Stunden],0))</f>
        <v>0</v>
      </c>
      <c r="D326" s="1" t="str">
        <f>IF(_xlfn.XLOOKUP(A326,Feiertage[Datum],Feiertage[Feiertag],"kein Feiertag")&lt;&gt;"kein Feiertag","Feiertag",IF(Zeiterfassung!C326=0,"Wochenende","Arbeit"))</f>
        <v>Wochenende</v>
      </c>
      <c r="E326" s="9"/>
      <c r="F326" s="5"/>
      <c r="G326" s="5"/>
      <c r="H326" s="6" t="str">
        <f>IF(AND(F326&lt;&gt;"",G326&lt;&gt;""),_xlfn.XLOOKUP(J326,Pausenvorgaben[weniger als x Stunden],Pausenvorgaben[Pause],0.03125,1),"")</f>
        <v/>
      </c>
      <c r="I326" s="5"/>
      <c r="J326" s="6" t="str">
        <f t="shared" ref="J326:J370" si="26">IF(OR(F326="",G326=""),"",G326-F326)</f>
        <v/>
      </c>
      <c r="K326" s="6">
        <f t="shared" ref="K326:K370" si="27">IF(OR(D326="Feiertag",D326="Wochenende",E326="Urlaub",E326="Krank"),C326,IF(OR(F326="",G326=""),"",J326-H326-I326))</f>
        <v>0</v>
      </c>
      <c r="L326" s="6">
        <f t="shared" ref="L326:L370" si="28">IF(K326="","",K326-C326)</f>
        <v>0</v>
      </c>
    </row>
    <row r="327" spans="1:12" x14ac:dyDescent="0.25">
      <c r="A327" s="4">
        <f t="shared" ref="A327:A370" si="29">IF(YEAR(A326+1)=$B$2,A326+1,"")</f>
        <v>44152</v>
      </c>
      <c r="B327" t="str">
        <f t="shared" si="25"/>
        <v>Montag</v>
      </c>
      <c r="C327" s="6">
        <f>IF(_xlfn.XLOOKUP(A327,Feiertage[Datum],Feiertage[Feiertag],"kein Feiertag")="kein Feiertag",_xlfn.XLOOKUP(Zeiterfassung!B327,Sollarbeitszeit[Wochentag],Sollarbeitszeit[Stunden],0),_xlfn.XLOOKUP(B327,Sollarbeitszeit[Wochentag],Sollarbeitszeit[Stunden],0))</f>
        <v>0.33333333333333331</v>
      </c>
      <c r="D327" s="1" t="str">
        <f>IF(_xlfn.XLOOKUP(A327,Feiertage[Datum],Feiertage[Feiertag],"kein Feiertag")&lt;&gt;"kein Feiertag","Feiertag",IF(Zeiterfassung!C327=0,"Wochenende","Arbeit"))</f>
        <v>Arbeit</v>
      </c>
      <c r="E327" s="9"/>
      <c r="F327" s="5"/>
      <c r="G327" s="5"/>
      <c r="H327" s="6" t="str">
        <f>IF(AND(F327&lt;&gt;"",G327&lt;&gt;""),_xlfn.XLOOKUP(J327,Pausenvorgaben[weniger als x Stunden],Pausenvorgaben[Pause],0.03125,1),"")</f>
        <v/>
      </c>
      <c r="I327" s="5"/>
      <c r="J327" s="6" t="str">
        <f t="shared" si="26"/>
        <v/>
      </c>
      <c r="K327" s="6" t="str">
        <f t="shared" si="27"/>
        <v/>
      </c>
      <c r="L327" s="6" t="str">
        <f t="shared" si="28"/>
        <v/>
      </c>
    </row>
    <row r="328" spans="1:12" x14ac:dyDescent="0.25">
      <c r="A328" s="4">
        <f t="shared" si="29"/>
        <v>44153</v>
      </c>
      <c r="B328" t="str">
        <f t="shared" si="25"/>
        <v>Dienstag</v>
      </c>
      <c r="C328" s="6">
        <f>IF(_xlfn.XLOOKUP(A328,Feiertage[Datum],Feiertage[Feiertag],"kein Feiertag")="kein Feiertag",_xlfn.XLOOKUP(Zeiterfassung!B328,Sollarbeitszeit[Wochentag],Sollarbeitszeit[Stunden],0),_xlfn.XLOOKUP(B328,Sollarbeitszeit[Wochentag],Sollarbeitszeit[Stunden],0))</f>
        <v>0.33333333333333331</v>
      </c>
      <c r="D328" s="1" t="str">
        <f>IF(_xlfn.XLOOKUP(A328,Feiertage[Datum],Feiertage[Feiertag],"kein Feiertag")&lt;&gt;"kein Feiertag","Feiertag",IF(Zeiterfassung!C328=0,"Wochenende","Arbeit"))</f>
        <v>Arbeit</v>
      </c>
      <c r="E328" s="9"/>
      <c r="F328" s="5"/>
      <c r="G328" s="5"/>
      <c r="H328" s="6" t="str">
        <f>IF(AND(F328&lt;&gt;"",G328&lt;&gt;""),_xlfn.XLOOKUP(J328,Pausenvorgaben[weniger als x Stunden],Pausenvorgaben[Pause],0.03125,1),"")</f>
        <v/>
      </c>
      <c r="I328" s="5"/>
      <c r="J328" s="6" t="str">
        <f t="shared" si="26"/>
        <v/>
      </c>
      <c r="K328" s="6" t="str">
        <f t="shared" si="27"/>
        <v/>
      </c>
      <c r="L328" s="6" t="str">
        <f t="shared" si="28"/>
        <v/>
      </c>
    </row>
    <row r="329" spans="1:12" x14ac:dyDescent="0.25">
      <c r="A329" s="4">
        <f t="shared" si="29"/>
        <v>44154</v>
      </c>
      <c r="B329" t="str">
        <f t="shared" si="25"/>
        <v>Mittwoch</v>
      </c>
      <c r="C329" s="6">
        <f>IF(_xlfn.XLOOKUP(A329,Feiertage[Datum],Feiertage[Feiertag],"kein Feiertag")="kein Feiertag",_xlfn.XLOOKUP(Zeiterfassung!B329,Sollarbeitszeit[Wochentag],Sollarbeitszeit[Stunden],0),_xlfn.XLOOKUP(B329,Sollarbeitszeit[Wochentag],Sollarbeitszeit[Stunden],0))</f>
        <v>0.33333333333333331</v>
      </c>
      <c r="D329" s="1" t="str">
        <f>IF(_xlfn.XLOOKUP(A329,Feiertage[Datum],Feiertage[Feiertag],"kein Feiertag")&lt;&gt;"kein Feiertag","Feiertag",IF(Zeiterfassung!C329=0,"Wochenende","Arbeit"))</f>
        <v>Arbeit</v>
      </c>
      <c r="E329" s="9"/>
      <c r="F329" s="5"/>
      <c r="G329" s="5"/>
      <c r="H329" s="6" t="str">
        <f>IF(AND(F329&lt;&gt;"",G329&lt;&gt;""),_xlfn.XLOOKUP(J329,Pausenvorgaben[weniger als x Stunden],Pausenvorgaben[Pause],0.03125,1),"")</f>
        <v/>
      </c>
      <c r="I329" s="5"/>
      <c r="J329" s="6" t="str">
        <f t="shared" si="26"/>
        <v/>
      </c>
      <c r="K329" s="6" t="str">
        <f t="shared" si="27"/>
        <v/>
      </c>
      <c r="L329" s="6" t="str">
        <f t="shared" si="28"/>
        <v/>
      </c>
    </row>
    <row r="330" spans="1:12" x14ac:dyDescent="0.25">
      <c r="A330" s="4">
        <f t="shared" si="29"/>
        <v>44155</v>
      </c>
      <c r="B330" t="str">
        <f t="shared" si="25"/>
        <v>Donnerstag</v>
      </c>
      <c r="C330" s="6">
        <f>IF(_xlfn.XLOOKUP(A330,Feiertage[Datum],Feiertage[Feiertag],"kein Feiertag")="kein Feiertag",_xlfn.XLOOKUP(Zeiterfassung!B330,Sollarbeitszeit[Wochentag],Sollarbeitszeit[Stunden],0),_xlfn.XLOOKUP(B330,Sollarbeitszeit[Wochentag],Sollarbeitszeit[Stunden],0))</f>
        <v>0.33333333333333331</v>
      </c>
      <c r="D330" s="1" t="str">
        <f>IF(_xlfn.XLOOKUP(A330,Feiertage[Datum],Feiertage[Feiertag],"kein Feiertag")&lt;&gt;"kein Feiertag","Feiertag",IF(Zeiterfassung!C330=0,"Wochenende","Arbeit"))</f>
        <v>Arbeit</v>
      </c>
      <c r="E330" s="9"/>
      <c r="F330" s="5"/>
      <c r="G330" s="5"/>
      <c r="H330" s="6" t="str">
        <f>IF(AND(F330&lt;&gt;"",G330&lt;&gt;""),_xlfn.XLOOKUP(J330,Pausenvorgaben[weniger als x Stunden],Pausenvorgaben[Pause],0.03125,1),"")</f>
        <v/>
      </c>
      <c r="I330" s="5"/>
      <c r="J330" s="6" t="str">
        <f t="shared" si="26"/>
        <v/>
      </c>
      <c r="K330" s="6" t="str">
        <f t="shared" si="27"/>
        <v/>
      </c>
      <c r="L330" s="6" t="str">
        <f t="shared" si="28"/>
        <v/>
      </c>
    </row>
    <row r="331" spans="1:12" x14ac:dyDescent="0.25">
      <c r="A331" s="4">
        <f t="shared" si="29"/>
        <v>44156</v>
      </c>
      <c r="B331" t="str">
        <f t="shared" si="25"/>
        <v>Freitag</v>
      </c>
      <c r="C331" s="6">
        <f>IF(_xlfn.XLOOKUP(A331,Feiertage[Datum],Feiertage[Feiertag],"kein Feiertag")="kein Feiertag",_xlfn.XLOOKUP(Zeiterfassung!B331,Sollarbeitszeit[Wochentag],Sollarbeitszeit[Stunden],0),_xlfn.XLOOKUP(B331,Sollarbeitszeit[Wochentag],Sollarbeitszeit[Stunden],0))</f>
        <v>0.33333333333333331</v>
      </c>
      <c r="D331" s="1" t="str">
        <f>IF(_xlfn.XLOOKUP(A331,Feiertage[Datum],Feiertage[Feiertag],"kein Feiertag")&lt;&gt;"kein Feiertag","Feiertag",IF(Zeiterfassung!C331=0,"Wochenende","Arbeit"))</f>
        <v>Arbeit</v>
      </c>
      <c r="E331" s="9"/>
      <c r="F331" s="5"/>
      <c r="G331" s="5"/>
      <c r="H331" s="6" t="str">
        <f>IF(AND(F331&lt;&gt;"",G331&lt;&gt;""),_xlfn.XLOOKUP(J331,Pausenvorgaben[weniger als x Stunden],Pausenvorgaben[Pause],0.03125,1),"")</f>
        <v/>
      </c>
      <c r="I331" s="5"/>
      <c r="J331" s="6" t="str">
        <f t="shared" si="26"/>
        <v/>
      </c>
      <c r="K331" s="6" t="str">
        <f t="shared" si="27"/>
        <v/>
      </c>
      <c r="L331" s="6" t="str">
        <f t="shared" si="28"/>
        <v/>
      </c>
    </row>
    <row r="332" spans="1:12" x14ac:dyDescent="0.25">
      <c r="A332" s="4">
        <f t="shared" si="29"/>
        <v>44157</v>
      </c>
      <c r="B332" t="str">
        <f t="shared" si="25"/>
        <v>Samstag</v>
      </c>
      <c r="C332" s="6">
        <f>IF(_xlfn.XLOOKUP(A332,Feiertage[Datum],Feiertage[Feiertag],"kein Feiertag")="kein Feiertag",_xlfn.XLOOKUP(Zeiterfassung!B332,Sollarbeitszeit[Wochentag],Sollarbeitszeit[Stunden],0),_xlfn.XLOOKUP(B332,Sollarbeitszeit[Wochentag],Sollarbeitszeit[Stunden],0))</f>
        <v>0</v>
      </c>
      <c r="D332" s="1" t="str">
        <f>IF(_xlfn.XLOOKUP(A332,Feiertage[Datum],Feiertage[Feiertag],"kein Feiertag")&lt;&gt;"kein Feiertag","Feiertag",IF(Zeiterfassung!C332=0,"Wochenende","Arbeit"))</f>
        <v>Wochenende</v>
      </c>
      <c r="E332" s="9"/>
      <c r="F332" s="5"/>
      <c r="G332" s="5"/>
      <c r="H332" s="6" t="str">
        <f>IF(AND(F332&lt;&gt;"",G332&lt;&gt;""),_xlfn.XLOOKUP(J332,Pausenvorgaben[weniger als x Stunden],Pausenvorgaben[Pause],0.03125,1),"")</f>
        <v/>
      </c>
      <c r="I332" s="5"/>
      <c r="J332" s="6" t="str">
        <f t="shared" si="26"/>
        <v/>
      </c>
      <c r="K332" s="6">
        <f t="shared" si="27"/>
        <v>0</v>
      </c>
      <c r="L332" s="6">
        <f t="shared" si="28"/>
        <v>0</v>
      </c>
    </row>
    <row r="333" spans="1:12" x14ac:dyDescent="0.25">
      <c r="A333" s="4">
        <f t="shared" si="29"/>
        <v>44158</v>
      </c>
      <c r="B333" t="str">
        <f t="shared" si="25"/>
        <v>Sonntag</v>
      </c>
      <c r="C333" s="6">
        <f>IF(_xlfn.XLOOKUP(A333,Feiertage[Datum],Feiertage[Feiertag],"kein Feiertag")="kein Feiertag",_xlfn.XLOOKUP(Zeiterfassung!B333,Sollarbeitszeit[Wochentag],Sollarbeitszeit[Stunden],0),_xlfn.XLOOKUP(B333,Sollarbeitszeit[Wochentag],Sollarbeitszeit[Stunden],0))</f>
        <v>0</v>
      </c>
      <c r="D333" s="1" t="str">
        <f>IF(_xlfn.XLOOKUP(A333,Feiertage[Datum],Feiertage[Feiertag],"kein Feiertag")&lt;&gt;"kein Feiertag","Feiertag",IF(Zeiterfassung!C333=0,"Wochenende","Arbeit"))</f>
        <v>Wochenende</v>
      </c>
      <c r="E333" s="9"/>
      <c r="F333" s="5"/>
      <c r="G333" s="5"/>
      <c r="H333" s="6" t="str">
        <f>IF(AND(F333&lt;&gt;"",G333&lt;&gt;""),_xlfn.XLOOKUP(J333,Pausenvorgaben[weniger als x Stunden],Pausenvorgaben[Pause],0.03125,1),"")</f>
        <v/>
      </c>
      <c r="I333" s="5"/>
      <c r="J333" s="6" t="str">
        <f t="shared" si="26"/>
        <v/>
      </c>
      <c r="K333" s="6">
        <f t="shared" si="27"/>
        <v>0</v>
      </c>
      <c r="L333" s="6">
        <f t="shared" si="28"/>
        <v>0</v>
      </c>
    </row>
    <row r="334" spans="1:12" x14ac:dyDescent="0.25">
      <c r="A334" s="4">
        <f t="shared" si="29"/>
        <v>44159</v>
      </c>
      <c r="B334" t="str">
        <f t="shared" si="25"/>
        <v>Montag</v>
      </c>
      <c r="C334" s="6">
        <f>IF(_xlfn.XLOOKUP(A334,Feiertage[Datum],Feiertage[Feiertag],"kein Feiertag")="kein Feiertag",_xlfn.XLOOKUP(Zeiterfassung!B334,Sollarbeitszeit[Wochentag],Sollarbeitszeit[Stunden],0),_xlfn.XLOOKUP(B334,Sollarbeitszeit[Wochentag],Sollarbeitszeit[Stunden],0))</f>
        <v>0.33333333333333331</v>
      </c>
      <c r="D334" s="1" t="str">
        <f>IF(_xlfn.XLOOKUP(A334,Feiertage[Datum],Feiertage[Feiertag],"kein Feiertag")&lt;&gt;"kein Feiertag","Feiertag",IF(Zeiterfassung!C334=0,"Wochenende","Arbeit"))</f>
        <v>Arbeit</v>
      </c>
      <c r="E334" s="9"/>
      <c r="F334" s="5"/>
      <c r="G334" s="5"/>
      <c r="H334" s="6" t="str">
        <f>IF(AND(F334&lt;&gt;"",G334&lt;&gt;""),_xlfn.XLOOKUP(J334,Pausenvorgaben[weniger als x Stunden],Pausenvorgaben[Pause],0.03125,1),"")</f>
        <v/>
      </c>
      <c r="I334" s="5"/>
      <c r="J334" s="6" t="str">
        <f t="shared" si="26"/>
        <v/>
      </c>
      <c r="K334" s="6" t="str">
        <f t="shared" si="27"/>
        <v/>
      </c>
      <c r="L334" s="6" t="str">
        <f t="shared" si="28"/>
        <v/>
      </c>
    </row>
    <row r="335" spans="1:12" x14ac:dyDescent="0.25">
      <c r="A335" s="4">
        <f t="shared" si="29"/>
        <v>44160</v>
      </c>
      <c r="B335" t="str">
        <f t="shared" si="25"/>
        <v>Dienstag</v>
      </c>
      <c r="C335" s="6">
        <f>IF(_xlfn.XLOOKUP(A335,Feiertage[Datum],Feiertage[Feiertag],"kein Feiertag")="kein Feiertag",_xlfn.XLOOKUP(Zeiterfassung!B335,Sollarbeitszeit[Wochentag],Sollarbeitszeit[Stunden],0),_xlfn.XLOOKUP(B335,Sollarbeitszeit[Wochentag],Sollarbeitszeit[Stunden],0))</f>
        <v>0.33333333333333331</v>
      </c>
      <c r="D335" s="1" t="str">
        <f>IF(_xlfn.XLOOKUP(A335,Feiertage[Datum],Feiertage[Feiertag],"kein Feiertag")&lt;&gt;"kein Feiertag","Feiertag",IF(Zeiterfassung!C335=0,"Wochenende","Arbeit"))</f>
        <v>Arbeit</v>
      </c>
      <c r="E335" s="9"/>
      <c r="F335" s="5"/>
      <c r="G335" s="5"/>
      <c r="H335" s="6" t="str">
        <f>IF(AND(F335&lt;&gt;"",G335&lt;&gt;""),_xlfn.XLOOKUP(J335,Pausenvorgaben[weniger als x Stunden],Pausenvorgaben[Pause],0.03125,1),"")</f>
        <v/>
      </c>
      <c r="I335" s="5"/>
      <c r="J335" s="6" t="str">
        <f t="shared" si="26"/>
        <v/>
      </c>
      <c r="K335" s="6" t="str">
        <f t="shared" si="27"/>
        <v/>
      </c>
      <c r="L335" s="6" t="str">
        <f t="shared" si="28"/>
        <v/>
      </c>
    </row>
    <row r="336" spans="1:12" x14ac:dyDescent="0.25">
      <c r="A336" s="4">
        <f t="shared" si="29"/>
        <v>44161</v>
      </c>
      <c r="B336" t="str">
        <f t="shared" si="25"/>
        <v>Mittwoch</v>
      </c>
      <c r="C336" s="6">
        <f>IF(_xlfn.XLOOKUP(A336,Feiertage[Datum],Feiertage[Feiertag],"kein Feiertag")="kein Feiertag",_xlfn.XLOOKUP(Zeiterfassung!B336,Sollarbeitszeit[Wochentag],Sollarbeitszeit[Stunden],0),_xlfn.XLOOKUP(B336,Sollarbeitszeit[Wochentag],Sollarbeitszeit[Stunden],0))</f>
        <v>0.33333333333333331</v>
      </c>
      <c r="D336" s="1" t="str">
        <f>IF(_xlfn.XLOOKUP(A336,Feiertage[Datum],Feiertage[Feiertag],"kein Feiertag")&lt;&gt;"kein Feiertag","Feiertag",IF(Zeiterfassung!C336=0,"Wochenende","Arbeit"))</f>
        <v>Arbeit</v>
      </c>
      <c r="E336" s="9"/>
      <c r="F336" s="5"/>
      <c r="G336" s="5"/>
      <c r="H336" s="6" t="str">
        <f>IF(AND(F336&lt;&gt;"",G336&lt;&gt;""),_xlfn.XLOOKUP(J336,Pausenvorgaben[weniger als x Stunden],Pausenvorgaben[Pause],0.03125,1),"")</f>
        <v/>
      </c>
      <c r="I336" s="5"/>
      <c r="J336" s="6" t="str">
        <f t="shared" si="26"/>
        <v/>
      </c>
      <c r="K336" s="6" t="str">
        <f t="shared" si="27"/>
        <v/>
      </c>
      <c r="L336" s="6" t="str">
        <f t="shared" si="28"/>
        <v/>
      </c>
    </row>
    <row r="337" spans="1:12" x14ac:dyDescent="0.25">
      <c r="A337" s="4">
        <f t="shared" si="29"/>
        <v>44162</v>
      </c>
      <c r="B337" t="str">
        <f t="shared" si="25"/>
        <v>Donnerstag</v>
      </c>
      <c r="C337" s="6">
        <f>IF(_xlfn.XLOOKUP(A337,Feiertage[Datum],Feiertage[Feiertag],"kein Feiertag")="kein Feiertag",_xlfn.XLOOKUP(Zeiterfassung!B337,Sollarbeitszeit[Wochentag],Sollarbeitszeit[Stunden],0),_xlfn.XLOOKUP(B337,Sollarbeitszeit[Wochentag],Sollarbeitszeit[Stunden],0))</f>
        <v>0.33333333333333331</v>
      </c>
      <c r="D337" s="1" t="str">
        <f>IF(_xlfn.XLOOKUP(A337,Feiertage[Datum],Feiertage[Feiertag],"kein Feiertag")&lt;&gt;"kein Feiertag","Feiertag",IF(Zeiterfassung!C337=0,"Wochenende","Arbeit"))</f>
        <v>Arbeit</v>
      </c>
      <c r="E337" s="9"/>
      <c r="F337" s="5"/>
      <c r="G337" s="5"/>
      <c r="H337" s="6" t="str">
        <f>IF(AND(F337&lt;&gt;"",G337&lt;&gt;""),_xlfn.XLOOKUP(J337,Pausenvorgaben[weniger als x Stunden],Pausenvorgaben[Pause],0.03125,1),"")</f>
        <v/>
      </c>
      <c r="I337" s="5"/>
      <c r="J337" s="6" t="str">
        <f t="shared" si="26"/>
        <v/>
      </c>
      <c r="K337" s="6" t="str">
        <f t="shared" si="27"/>
        <v/>
      </c>
      <c r="L337" s="6" t="str">
        <f t="shared" si="28"/>
        <v/>
      </c>
    </row>
    <row r="338" spans="1:12" x14ac:dyDescent="0.25">
      <c r="A338" s="4">
        <f t="shared" si="29"/>
        <v>44163</v>
      </c>
      <c r="B338" t="str">
        <f t="shared" si="25"/>
        <v>Freitag</v>
      </c>
      <c r="C338" s="6">
        <f>IF(_xlfn.XLOOKUP(A338,Feiertage[Datum],Feiertage[Feiertag],"kein Feiertag")="kein Feiertag",_xlfn.XLOOKUP(Zeiterfassung!B338,Sollarbeitszeit[Wochentag],Sollarbeitszeit[Stunden],0),_xlfn.XLOOKUP(B338,Sollarbeitszeit[Wochentag],Sollarbeitszeit[Stunden],0))</f>
        <v>0.33333333333333331</v>
      </c>
      <c r="D338" s="1" t="str">
        <f>IF(_xlfn.XLOOKUP(A338,Feiertage[Datum],Feiertage[Feiertag],"kein Feiertag")&lt;&gt;"kein Feiertag","Feiertag",IF(Zeiterfassung!C338=0,"Wochenende","Arbeit"))</f>
        <v>Arbeit</v>
      </c>
      <c r="E338" s="9"/>
      <c r="F338" s="5"/>
      <c r="G338" s="5"/>
      <c r="H338" s="6" t="str">
        <f>IF(AND(F338&lt;&gt;"",G338&lt;&gt;""),_xlfn.XLOOKUP(J338,Pausenvorgaben[weniger als x Stunden],Pausenvorgaben[Pause],0.03125,1),"")</f>
        <v/>
      </c>
      <c r="I338" s="5"/>
      <c r="J338" s="6" t="str">
        <f t="shared" si="26"/>
        <v/>
      </c>
      <c r="K338" s="6" t="str">
        <f t="shared" si="27"/>
        <v/>
      </c>
      <c r="L338" s="6" t="str">
        <f t="shared" si="28"/>
        <v/>
      </c>
    </row>
    <row r="339" spans="1:12" x14ac:dyDescent="0.25">
      <c r="A339" s="4">
        <f t="shared" si="29"/>
        <v>44164</v>
      </c>
      <c r="B339" t="str">
        <f t="shared" si="25"/>
        <v>Samstag</v>
      </c>
      <c r="C339" s="6">
        <f>IF(_xlfn.XLOOKUP(A339,Feiertage[Datum],Feiertage[Feiertag],"kein Feiertag")="kein Feiertag",_xlfn.XLOOKUP(Zeiterfassung!B339,Sollarbeitszeit[Wochentag],Sollarbeitszeit[Stunden],0),_xlfn.XLOOKUP(B339,Sollarbeitszeit[Wochentag],Sollarbeitszeit[Stunden],0))</f>
        <v>0</v>
      </c>
      <c r="D339" s="1" t="str">
        <f>IF(_xlfn.XLOOKUP(A339,Feiertage[Datum],Feiertage[Feiertag],"kein Feiertag")&lt;&gt;"kein Feiertag","Feiertag",IF(Zeiterfassung!C339=0,"Wochenende","Arbeit"))</f>
        <v>Wochenende</v>
      </c>
      <c r="E339" s="9"/>
      <c r="F339" s="5"/>
      <c r="G339" s="5"/>
      <c r="H339" s="6" t="str">
        <f>IF(AND(F339&lt;&gt;"",G339&lt;&gt;""),_xlfn.XLOOKUP(J339,Pausenvorgaben[weniger als x Stunden],Pausenvorgaben[Pause],0.03125,1),"")</f>
        <v/>
      </c>
      <c r="I339" s="5"/>
      <c r="J339" s="6" t="str">
        <f t="shared" si="26"/>
        <v/>
      </c>
      <c r="K339" s="6">
        <f t="shared" si="27"/>
        <v>0</v>
      </c>
      <c r="L339" s="6">
        <f t="shared" si="28"/>
        <v>0</v>
      </c>
    </row>
    <row r="340" spans="1:12" x14ac:dyDescent="0.25">
      <c r="A340" s="4">
        <f t="shared" si="29"/>
        <v>44165</v>
      </c>
      <c r="B340" t="str">
        <f t="shared" si="25"/>
        <v>Sonntag</v>
      </c>
      <c r="C340" s="6">
        <f>IF(_xlfn.XLOOKUP(A340,Feiertage[Datum],Feiertage[Feiertag],"kein Feiertag")="kein Feiertag",_xlfn.XLOOKUP(Zeiterfassung!B340,Sollarbeitszeit[Wochentag],Sollarbeitszeit[Stunden],0),_xlfn.XLOOKUP(B340,Sollarbeitszeit[Wochentag],Sollarbeitszeit[Stunden],0))</f>
        <v>0</v>
      </c>
      <c r="D340" s="1" t="str">
        <f>IF(_xlfn.XLOOKUP(A340,Feiertage[Datum],Feiertage[Feiertag],"kein Feiertag")&lt;&gt;"kein Feiertag","Feiertag",IF(Zeiterfassung!C340=0,"Wochenende","Arbeit"))</f>
        <v>Wochenende</v>
      </c>
      <c r="E340" s="9"/>
      <c r="F340" s="5"/>
      <c r="G340" s="5"/>
      <c r="H340" s="6" t="str">
        <f>IF(AND(F340&lt;&gt;"",G340&lt;&gt;""),_xlfn.XLOOKUP(J340,Pausenvorgaben[weniger als x Stunden],Pausenvorgaben[Pause],0.03125,1),"")</f>
        <v/>
      </c>
      <c r="I340" s="5"/>
      <c r="J340" s="6" t="str">
        <f t="shared" si="26"/>
        <v/>
      </c>
      <c r="K340" s="6">
        <f t="shared" si="27"/>
        <v>0</v>
      </c>
      <c r="L340" s="6">
        <f t="shared" si="28"/>
        <v>0</v>
      </c>
    </row>
    <row r="341" spans="1:12" x14ac:dyDescent="0.25">
      <c r="A341" s="4">
        <f t="shared" si="29"/>
        <v>44166</v>
      </c>
      <c r="B341" t="str">
        <f t="shared" si="25"/>
        <v>Montag</v>
      </c>
      <c r="C341" s="6">
        <f>IF(_xlfn.XLOOKUP(A341,Feiertage[Datum],Feiertage[Feiertag],"kein Feiertag")="kein Feiertag",_xlfn.XLOOKUP(Zeiterfassung!B341,Sollarbeitszeit[Wochentag],Sollarbeitszeit[Stunden],0),_xlfn.XLOOKUP(B341,Sollarbeitszeit[Wochentag],Sollarbeitszeit[Stunden],0))</f>
        <v>0.33333333333333331</v>
      </c>
      <c r="D341" s="1" t="str">
        <f>IF(_xlfn.XLOOKUP(A341,Feiertage[Datum],Feiertage[Feiertag],"kein Feiertag")&lt;&gt;"kein Feiertag","Feiertag",IF(Zeiterfassung!C341=0,"Wochenende","Arbeit"))</f>
        <v>Arbeit</v>
      </c>
      <c r="E341" s="9"/>
      <c r="F341" s="5"/>
      <c r="G341" s="5"/>
      <c r="H341" s="6" t="str">
        <f>IF(AND(F341&lt;&gt;"",G341&lt;&gt;""),_xlfn.XLOOKUP(J341,Pausenvorgaben[weniger als x Stunden],Pausenvorgaben[Pause],0.03125,1),"")</f>
        <v/>
      </c>
      <c r="I341" s="5"/>
      <c r="J341" s="6" t="str">
        <f t="shared" si="26"/>
        <v/>
      </c>
      <c r="K341" s="6" t="str">
        <f t="shared" si="27"/>
        <v/>
      </c>
      <c r="L341" s="6" t="str">
        <f t="shared" si="28"/>
        <v/>
      </c>
    </row>
    <row r="342" spans="1:12" x14ac:dyDescent="0.25">
      <c r="A342" s="4">
        <f t="shared" si="29"/>
        <v>44167</v>
      </c>
      <c r="B342" t="str">
        <f t="shared" si="25"/>
        <v>Dienstag</v>
      </c>
      <c r="C342" s="6">
        <f>IF(_xlfn.XLOOKUP(A342,Feiertage[Datum],Feiertage[Feiertag],"kein Feiertag")="kein Feiertag",_xlfn.XLOOKUP(Zeiterfassung!B342,Sollarbeitszeit[Wochentag],Sollarbeitszeit[Stunden],0),_xlfn.XLOOKUP(B342,Sollarbeitszeit[Wochentag],Sollarbeitszeit[Stunden],0))</f>
        <v>0.33333333333333331</v>
      </c>
      <c r="D342" s="1" t="str">
        <f>IF(_xlfn.XLOOKUP(A342,Feiertage[Datum],Feiertage[Feiertag],"kein Feiertag")&lt;&gt;"kein Feiertag","Feiertag",IF(Zeiterfassung!C342=0,"Wochenende","Arbeit"))</f>
        <v>Arbeit</v>
      </c>
      <c r="E342" s="9"/>
      <c r="F342" s="5"/>
      <c r="G342" s="5"/>
      <c r="H342" s="6" t="str">
        <f>IF(AND(F342&lt;&gt;"",G342&lt;&gt;""),_xlfn.XLOOKUP(J342,Pausenvorgaben[weniger als x Stunden],Pausenvorgaben[Pause],0.03125,1),"")</f>
        <v/>
      </c>
      <c r="I342" s="5"/>
      <c r="J342" s="6" t="str">
        <f t="shared" si="26"/>
        <v/>
      </c>
      <c r="K342" s="6" t="str">
        <f t="shared" si="27"/>
        <v/>
      </c>
      <c r="L342" s="6" t="str">
        <f t="shared" si="28"/>
        <v/>
      </c>
    </row>
    <row r="343" spans="1:12" x14ac:dyDescent="0.25">
      <c r="A343" s="4">
        <f t="shared" si="29"/>
        <v>44168</v>
      </c>
      <c r="B343" t="str">
        <f t="shared" si="25"/>
        <v>Mittwoch</v>
      </c>
      <c r="C343" s="6">
        <f>IF(_xlfn.XLOOKUP(A343,Feiertage[Datum],Feiertage[Feiertag],"kein Feiertag")="kein Feiertag",_xlfn.XLOOKUP(Zeiterfassung!B343,Sollarbeitszeit[Wochentag],Sollarbeitszeit[Stunden],0),_xlfn.XLOOKUP(B343,Sollarbeitszeit[Wochentag],Sollarbeitszeit[Stunden],0))</f>
        <v>0.33333333333333331</v>
      </c>
      <c r="D343" s="1" t="str">
        <f>IF(_xlfn.XLOOKUP(A343,Feiertage[Datum],Feiertage[Feiertag],"kein Feiertag")&lt;&gt;"kein Feiertag","Feiertag",IF(Zeiterfassung!C343=0,"Wochenende","Arbeit"))</f>
        <v>Arbeit</v>
      </c>
      <c r="E343" s="9"/>
      <c r="F343" s="5"/>
      <c r="G343" s="5"/>
      <c r="H343" s="6" t="str">
        <f>IF(AND(F343&lt;&gt;"",G343&lt;&gt;""),_xlfn.XLOOKUP(J343,Pausenvorgaben[weniger als x Stunden],Pausenvorgaben[Pause],0.03125,1),"")</f>
        <v/>
      </c>
      <c r="I343" s="5"/>
      <c r="J343" s="6" t="str">
        <f t="shared" si="26"/>
        <v/>
      </c>
      <c r="K343" s="6" t="str">
        <f t="shared" si="27"/>
        <v/>
      </c>
      <c r="L343" s="6" t="str">
        <f t="shared" si="28"/>
        <v/>
      </c>
    </row>
    <row r="344" spans="1:12" x14ac:dyDescent="0.25">
      <c r="A344" s="4">
        <f t="shared" si="29"/>
        <v>44169</v>
      </c>
      <c r="B344" t="str">
        <f t="shared" si="25"/>
        <v>Donnerstag</v>
      </c>
      <c r="C344" s="6">
        <f>IF(_xlfn.XLOOKUP(A344,Feiertage[Datum],Feiertage[Feiertag],"kein Feiertag")="kein Feiertag",_xlfn.XLOOKUP(Zeiterfassung!B344,Sollarbeitszeit[Wochentag],Sollarbeitszeit[Stunden],0),_xlfn.XLOOKUP(B344,Sollarbeitszeit[Wochentag],Sollarbeitszeit[Stunden],0))</f>
        <v>0.33333333333333331</v>
      </c>
      <c r="D344" s="1" t="str">
        <f>IF(_xlfn.XLOOKUP(A344,Feiertage[Datum],Feiertage[Feiertag],"kein Feiertag")&lt;&gt;"kein Feiertag","Feiertag",IF(Zeiterfassung!C344=0,"Wochenende","Arbeit"))</f>
        <v>Arbeit</v>
      </c>
      <c r="E344" s="9"/>
      <c r="F344" s="5"/>
      <c r="G344" s="5"/>
      <c r="H344" s="6" t="str">
        <f>IF(AND(F344&lt;&gt;"",G344&lt;&gt;""),_xlfn.XLOOKUP(J344,Pausenvorgaben[weniger als x Stunden],Pausenvorgaben[Pause],0.03125,1),"")</f>
        <v/>
      </c>
      <c r="I344" s="5"/>
      <c r="J344" s="6" t="str">
        <f t="shared" si="26"/>
        <v/>
      </c>
      <c r="K344" s="6" t="str">
        <f t="shared" si="27"/>
        <v/>
      </c>
      <c r="L344" s="6" t="str">
        <f t="shared" si="28"/>
        <v/>
      </c>
    </row>
    <row r="345" spans="1:12" x14ac:dyDescent="0.25">
      <c r="A345" s="4">
        <f t="shared" si="29"/>
        <v>44170</v>
      </c>
      <c r="B345" t="str">
        <f t="shared" si="25"/>
        <v>Freitag</v>
      </c>
      <c r="C345" s="6">
        <f>IF(_xlfn.XLOOKUP(A345,Feiertage[Datum],Feiertage[Feiertag],"kein Feiertag")="kein Feiertag",_xlfn.XLOOKUP(Zeiterfassung!B345,Sollarbeitszeit[Wochentag],Sollarbeitszeit[Stunden],0),_xlfn.XLOOKUP(B345,Sollarbeitszeit[Wochentag],Sollarbeitszeit[Stunden],0))</f>
        <v>0.33333333333333331</v>
      </c>
      <c r="D345" s="1" t="str">
        <f>IF(_xlfn.XLOOKUP(A345,Feiertage[Datum],Feiertage[Feiertag],"kein Feiertag")&lt;&gt;"kein Feiertag","Feiertag",IF(Zeiterfassung!C345=0,"Wochenende","Arbeit"))</f>
        <v>Arbeit</v>
      </c>
      <c r="E345" s="9"/>
      <c r="F345" s="5"/>
      <c r="G345" s="5"/>
      <c r="H345" s="6" t="str">
        <f>IF(AND(F345&lt;&gt;"",G345&lt;&gt;""),_xlfn.XLOOKUP(J345,Pausenvorgaben[weniger als x Stunden],Pausenvorgaben[Pause],0.03125,1),"")</f>
        <v/>
      </c>
      <c r="I345" s="5"/>
      <c r="J345" s="6" t="str">
        <f t="shared" si="26"/>
        <v/>
      </c>
      <c r="K345" s="6" t="str">
        <f t="shared" si="27"/>
        <v/>
      </c>
      <c r="L345" s="6" t="str">
        <f t="shared" si="28"/>
        <v/>
      </c>
    </row>
    <row r="346" spans="1:12" x14ac:dyDescent="0.25">
      <c r="A346" s="4">
        <f t="shared" si="29"/>
        <v>44171</v>
      </c>
      <c r="B346" t="str">
        <f t="shared" si="25"/>
        <v>Samstag</v>
      </c>
      <c r="C346" s="6">
        <f>IF(_xlfn.XLOOKUP(A346,Feiertage[Datum],Feiertage[Feiertag],"kein Feiertag")="kein Feiertag",_xlfn.XLOOKUP(Zeiterfassung!B346,Sollarbeitszeit[Wochentag],Sollarbeitszeit[Stunden],0),_xlfn.XLOOKUP(B346,Sollarbeitszeit[Wochentag],Sollarbeitszeit[Stunden],0))</f>
        <v>0</v>
      </c>
      <c r="D346" s="1" t="str">
        <f>IF(_xlfn.XLOOKUP(A346,Feiertage[Datum],Feiertage[Feiertag],"kein Feiertag")&lt;&gt;"kein Feiertag","Feiertag",IF(Zeiterfassung!C346=0,"Wochenende","Arbeit"))</f>
        <v>Wochenende</v>
      </c>
      <c r="E346" s="9"/>
      <c r="F346" s="5"/>
      <c r="G346" s="5"/>
      <c r="H346" s="6" t="str">
        <f>IF(AND(F346&lt;&gt;"",G346&lt;&gt;""),_xlfn.XLOOKUP(J346,Pausenvorgaben[weniger als x Stunden],Pausenvorgaben[Pause],0.03125,1),"")</f>
        <v/>
      </c>
      <c r="I346" s="5"/>
      <c r="J346" s="6" t="str">
        <f t="shared" si="26"/>
        <v/>
      </c>
      <c r="K346" s="6">
        <f t="shared" si="27"/>
        <v>0</v>
      </c>
      <c r="L346" s="6">
        <f t="shared" si="28"/>
        <v>0</v>
      </c>
    </row>
    <row r="347" spans="1:12" x14ac:dyDescent="0.25">
      <c r="A347" s="4">
        <f t="shared" si="29"/>
        <v>44172</v>
      </c>
      <c r="B347" t="str">
        <f t="shared" si="25"/>
        <v>Sonntag</v>
      </c>
      <c r="C347" s="6">
        <f>IF(_xlfn.XLOOKUP(A347,Feiertage[Datum],Feiertage[Feiertag],"kein Feiertag")="kein Feiertag",_xlfn.XLOOKUP(Zeiterfassung!B347,Sollarbeitszeit[Wochentag],Sollarbeitszeit[Stunden],0),_xlfn.XLOOKUP(B347,Sollarbeitszeit[Wochentag],Sollarbeitszeit[Stunden],0))</f>
        <v>0</v>
      </c>
      <c r="D347" s="1" t="str">
        <f>IF(_xlfn.XLOOKUP(A347,Feiertage[Datum],Feiertage[Feiertag],"kein Feiertag")&lt;&gt;"kein Feiertag","Feiertag",IF(Zeiterfassung!C347=0,"Wochenende","Arbeit"))</f>
        <v>Wochenende</v>
      </c>
      <c r="E347" s="9"/>
      <c r="F347" s="5"/>
      <c r="G347" s="5"/>
      <c r="H347" s="6" t="str">
        <f>IF(AND(F347&lt;&gt;"",G347&lt;&gt;""),_xlfn.XLOOKUP(J347,Pausenvorgaben[weniger als x Stunden],Pausenvorgaben[Pause],0.03125,1),"")</f>
        <v/>
      </c>
      <c r="I347" s="5"/>
      <c r="J347" s="6" t="str">
        <f t="shared" si="26"/>
        <v/>
      </c>
      <c r="K347" s="6">
        <f t="shared" si="27"/>
        <v>0</v>
      </c>
      <c r="L347" s="6">
        <f t="shared" si="28"/>
        <v>0</v>
      </c>
    </row>
    <row r="348" spans="1:12" x14ac:dyDescent="0.25">
      <c r="A348" s="4">
        <f t="shared" si="29"/>
        <v>44173</v>
      </c>
      <c r="B348" t="str">
        <f t="shared" si="25"/>
        <v>Montag</v>
      </c>
      <c r="C348" s="6">
        <f>IF(_xlfn.XLOOKUP(A348,Feiertage[Datum],Feiertage[Feiertag],"kein Feiertag")="kein Feiertag",_xlfn.XLOOKUP(Zeiterfassung!B348,Sollarbeitszeit[Wochentag],Sollarbeitszeit[Stunden],0),_xlfn.XLOOKUP(B348,Sollarbeitszeit[Wochentag],Sollarbeitszeit[Stunden],0))</f>
        <v>0.33333333333333331</v>
      </c>
      <c r="D348" s="1" t="str">
        <f>IF(_xlfn.XLOOKUP(A348,Feiertage[Datum],Feiertage[Feiertag],"kein Feiertag")&lt;&gt;"kein Feiertag","Feiertag",IF(Zeiterfassung!C348=0,"Wochenende","Arbeit"))</f>
        <v>Arbeit</v>
      </c>
      <c r="E348" s="9"/>
      <c r="F348" s="5"/>
      <c r="G348" s="5"/>
      <c r="H348" s="6" t="str">
        <f>IF(AND(F348&lt;&gt;"",G348&lt;&gt;""),_xlfn.XLOOKUP(J348,Pausenvorgaben[weniger als x Stunden],Pausenvorgaben[Pause],0.03125,1),"")</f>
        <v/>
      </c>
      <c r="I348" s="5"/>
      <c r="J348" s="6" t="str">
        <f t="shared" si="26"/>
        <v/>
      </c>
      <c r="K348" s="6" t="str">
        <f t="shared" si="27"/>
        <v/>
      </c>
      <c r="L348" s="6" t="str">
        <f t="shared" si="28"/>
        <v/>
      </c>
    </row>
    <row r="349" spans="1:12" x14ac:dyDescent="0.25">
      <c r="A349" s="4">
        <f t="shared" si="29"/>
        <v>44174</v>
      </c>
      <c r="B349" t="str">
        <f t="shared" si="25"/>
        <v>Dienstag</v>
      </c>
      <c r="C349" s="6">
        <f>IF(_xlfn.XLOOKUP(A349,Feiertage[Datum],Feiertage[Feiertag],"kein Feiertag")="kein Feiertag",_xlfn.XLOOKUP(Zeiterfassung!B349,Sollarbeitszeit[Wochentag],Sollarbeitszeit[Stunden],0),_xlfn.XLOOKUP(B349,Sollarbeitszeit[Wochentag],Sollarbeitszeit[Stunden],0))</f>
        <v>0.33333333333333331</v>
      </c>
      <c r="D349" s="1" t="str">
        <f>IF(_xlfn.XLOOKUP(A349,Feiertage[Datum],Feiertage[Feiertag],"kein Feiertag")&lt;&gt;"kein Feiertag","Feiertag",IF(Zeiterfassung!C349=0,"Wochenende","Arbeit"))</f>
        <v>Arbeit</v>
      </c>
      <c r="E349" s="9"/>
      <c r="F349" s="5"/>
      <c r="G349" s="5"/>
      <c r="H349" s="6" t="str">
        <f>IF(AND(F349&lt;&gt;"",G349&lt;&gt;""),_xlfn.XLOOKUP(J349,Pausenvorgaben[weniger als x Stunden],Pausenvorgaben[Pause],0.03125,1),"")</f>
        <v/>
      </c>
      <c r="I349" s="5"/>
      <c r="J349" s="6" t="str">
        <f t="shared" si="26"/>
        <v/>
      </c>
      <c r="K349" s="6" t="str">
        <f t="shared" si="27"/>
        <v/>
      </c>
      <c r="L349" s="6" t="str">
        <f t="shared" si="28"/>
        <v/>
      </c>
    </row>
    <row r="350" spans="1:12" x14ac:dyDescent="0.25">
      <c r="A350" s="4">
        <f t="shared" si="29"/>
        <v>44175</v>
      </c>
      <c r="B350" t="str">
        <f t="shared" si="25"/>
        <v>Mittwoch</v>
      </c>
      <c r="C350" s="6">
        <f>IF(_xlfn.XLOOKUP(A350,Feiertage[Datum],Feiertage[Feiertag],"kein Feiertag")="kein Feiertag",_xlfn.XLOOKUP(Zeiterfassung!B350,Sollarbeitszeit[Wochentag],Sollarbeitszeit[Stunden],0),_xlfn.XLOOKUP(B350,Sollarbeitszeit[Wochentag],Sollarbeitszeit[Stunden],0))</f>
        <v>0.33333333333333331</v>
      </c>
      <c r="D350" s="1" t="str">
        <f>IF(_xlfn.XLOOKUP(A350,Feiertage[Datum],Feiertage[Feiertag],"kein Feiertag")&lt;&gt;"kein Feiertag","Feiertag",IF(Zeiterfassung!C350=0,"Wochenende","Arbeit"))</f>
        <v>Arbeit</v>
      </c>
      <c r="E350" s="9"/>
      <c r="F350" s="5"/>
      <c r="G350" s="5"/>
      <c r="H350" s="6" t="str">
        <f>IF(AND(F350&lt;&gt;"",G350&lt;&gt;""),_xlfn.XLOOKUP(J350,Pausenvorgaben[weniger als x Stunden],Pausenvorgaben[Pause],0.03125,1),"")</f>
        <v/>
      </c>
      <c r="I350" s="5"/>
      <c r="J350" s="6" t="str">
        <f t="shared" si="26"/>
        <v/>
      </c>
      <c r="K350" s="6" t="str">
        <f t="shared" si="27"/>
        <v/>
      </c>
      <c r="L350" s="6" t="str">
        <f t="shared" si="28"/>
        <v/>
      </c>
    </row>
    <row r="351" spans="1:12" x14ac:dyDescent="0.25">
      <c r="A351" s="4">
        <f t="shared" si="29"/>
        <v>44176</v>
      </c>
      <c r="B351" t="str">
        <f t="shared" si="25"/>
        <v>Donnerstag</v>
      </c>
      <c r="C351" s="6">
        <f>IF(_xlfn.XLOOKUP(A351,Feiertage[Datum],Feiertage[Feiertag],"kein Feiertag")="kein Feiertag",_xlfn.XLOOKUP(Zeiterfassung!B351,Sollarbeitszeit[Wochentag],Sollarbeitszeit[Stunden],0),_xlfn.XLOOKUP(B351,Sollarbeitszeit[Wochentag],Sollarbeitszeit[Stunden],0))</f>
        <v>0.33333333333333331</v>
      </c>
      <c r="D351" s="1" t="str">
        <f>IF(_xlfn.XLOOKUP(A351,Feiertage[Datum],Feiertage[Feiertag],"kein Feiertag")&lt;&gt;"kein Feiertag","Feiertag",IF(Zeiterfassung!C351=0,"Wochenende","Arbeit"))</f>
        <v>Arbeit</v>
      </c>
      <c r="E351" s="9"/>
      <c r="F351" s="5"/>
      <c r="G351" s="5"/>
      <c r="H351" s="6" t="str">
        <f>IF(AND(F351&lt;&gt;"",G351&lt;&gt;""),_xlfn.XLOOKUP(J351,Pausenvorgaben[weniger als x Stunden],Pausenvorgaben[Pause],0.03125,1),"")</f>
        <v/>
      </c>
      <c r="I351" s="5"/>
      <c r="J351" s="6" t="str">
        <f t="shared" si="26"/>
        <v/>
      </c>
      <c r="K351" s="6" t="str">
        <f t="shared" si="27"/>
        <v/>
      </c>
      <c r="L351" s="6" t="str">
        <f t="shared" si="28"/>
        <v/>
      </c>
    </row>
    <row r="352" spans="1:12" x14ac:dyDescent="0.25">
      <c r="A352" s="4">
        <f t="shared" si="29"/>
        <v>44177</v>
      </c>
      <c r="B352" t="str">
        <f t="shared" si="25"/>
        <v>Freitag</v>
      </c>
      <c r="C352" s="6">
        <f>IF(_xlfn.XLOOKUP(A352,Feiertage[Datum],Feiertage[Feiertag],"kein Feiertag")="kein Feiertag",_xlfn.XLOOKUP(Zeiterfassung!B352,Sollarbeitszeit[Wochentag],Sollarbeitszeit[Stunden],0),_xlfn.XLOOKUP(B352,Sollarbeitszeit[Wochentag],Sollarbeitszeit[Stunden],0))</f>
        <v>0.33333333333333331</v>
      </c>
      <c r="D352" s="1" t="str">
        <f>IF(_xlfn.XLOOKUP(A352,Feiertage[Datum],Feiertage[Feiertag],"kein Feiertag")&lt;&gt;"kein Feiertag","Feiertag",IF(Zeiterfassung!C352=0,"Wochenende","Arbeit"))</f>
        <v>Arbeit</v>
      </c>
      <c r="E352" s="9"/>
      <c r="F352" s="5"/>
      <c r="G352" s="5"/>
      <c r="H352" s="6" t="str">
        <f>IF(AND(F352&lt;&gt;"",G352&lt;&gt;""),_xlfn.XLOOKUP(J352,Pausenvorgaben[weniger als x Stunden],Pausenvorgaben[Pause],0.03125,1),"")</f>
        <v/>
      </c>
      <c r="I352" s="5"/>
      <c r="J352" s="6" t="str">
        <f t="shared" si="26"/>
        <v/>
      </c>
      <c r="K352" s="6" t="str">
        <f t="shared" si="27"/>
        <v/>
      </c>
      <c r="L352" s="6" t="str">
        <f t="shared" si="28"/>
        <v/>
      </c>
    </row>
    <row r="353" spans="1:12" x14ac:dyDescent="0.25">
      <c r="A353" s="4">
        <f t="shared" si="29"/>
        <v>44178</v>
      </c>
      <c r="B353" t="str">
        <f t="shared" si="25"/>
        <v>Samstag</v>
      </c>
      <c r="C353" s="6">
        <f>IF(_xlfn.XLOOKUP(A353,Feiertage[Datum],Feiertage[Feiertag],"kein Feiertag")="kein Feiertag",_xlfn.XLOOKUP(Zeiterfassung!B353,Sollarbeitszeit[Wochentag],Sollarbeitszeit[Stunden],0),_xlfn.XLOOKUP(B353,Sollarbeitszeit[Wochentag],Sollarbeitszeit[Stunden],0))</f>
        <v>0</v>
      </c>
      <c r="D353" s="1" t="str">
        <f>IF(_xlfn.XLOOKUP(A353,Feiertage[Datum],Feiertage[Feiertag],"kein Feiertag")&lt;&gt;"kein Feiertag","Feiertag",IF(Zeiterfassung!C353=0,"Wochenende","Arbeit"))</f>
        <v>Wochenende</v>
      </c>
      <c r="E353" s="9"/>
      <c r="F353" s="5"/>
      <c r="G353" s="5"/>
      <c r="H353" s="6" t="str">
        <f>IF(AND(F353&lt;&gt;"",G353&lt;&gt;""),_xlfn.XLOOKUP(J353,Pausenvorgaben[weniger als x Stunden],Pausenvorgaben[Pause],0.03125,1),"")</f>
        <v/>
      </c>
      <c r="I353" s="5"/>
      <c r="J353" s="6" t="str">
        <f t="shared" si="26"/>
        <v/>
      </c>
      <c r="K353" s="6">
        <f t="shared" si="27"/>
        <v>0</v>
      </c>
      <c r="L353" s="6">
        <f t="shared" si="28"/>
        <v>0</v>
      </c>
    </row>
    <row r="354" spans="1:12" x14ac:dyDescent="0.25">
      <c r="A354" s="4">
        <f t="shared" si="29"/>
        <v>44179</v>
      </c>
      <c r="B354" t="str">
        <f t="shared" si="25"/>
        <v>Sonntag</v>
      </c>
      <c r="C354" s="6">
        <f>IF(_xlfn.XLOOKUP(A354,Feiertage[Datum],Feiertage[Feiertag],"kein Feiertag")="kein Feiertag",_xlfn.XLOOKUP(Zeiterfassung!B354,Sollarbeitszeit[Wochentag],Sollarbeitszeit[Stunden],0),_xlfn.XLOOKUP(B354,Sollarbeitszeit[Wochentag],Sollarbeitszeit[Stunden],0))</f>
        <v>0</v>
      </c>
      <c r="D354" s="1" t="str">
        <f>IF(_xlfn.XLOOKUP(A354,Feiertage[Datum],Feiertage[Feiertag],"kein Feiertag")&lt;&gt;"kein Feiertag","Feiertag",IF(Zeiterfassung!C354=0,"Wochenende","Arbeit"))</f>
        <v>Wochenende</v>
      </c>
      <c r="E354" s="9"/>
      <c r="F354" s="5"/>
      <c r="G354" s="5"/>
      <c r="H354" s="6" t="str">
        <f>IF(AND(F354&lt;&gt;"",G354&lt;&gt;""),_xlfn.XLOOKUP(J354,Pausenvorgaben[weniger als x Stunden],Pausenvorgaben[Pause],0.03125,1),"")</f>
        <v/>
      </c>
      <c r="I354" s="5"/>
      <c r="J354" s="6" t="str">
        <f t="shared" si="26"/>
        <v/>
      </c>
      <c r="K354" s="6">
        <f t="shared" si="27"/>
        <v>0</v>
      </c>
      <c r="L354" s="6">
        <f t="shared" si="28"/>
        <v>0</v>
      </c>
    </row>
    <row r="355" spans="1:12" x14ac:dyDescent="0.25">
      <c r="A355" s="4">
        <f t="shared" si="29"/>
        <v>44180</v>
      </c>
      <c r="B355" t="str">
        <f t="shared" si="25"/>
        <v>Montag</v>
      </c>
      <c r="C355" s="6">
        <f>IF(_xlfn.XLOOKUP(A355,Feiertage[Datum],Feiertage[Feiertag],"kein Feiertag")="kein Feiertag",_xlfn.XLOOKUP(Zeiterfassung!B355,Sollarbeitszeit[Wochentag],Sollarbeitszeit[Stunden],0),_xlfn.XLOOKUP(B355,Sollarbeitszeit[Wochentag],Sollarbeitszeit[Stunden],0))</f>
        <v>0.33333333333333331</v>
      </c>
      <c r="D355" s="1" t="str">
        <f>IF(_xlfn.XLOOKUP(A355,Feiertage[Datum],Feiertage[Feiertag],"kein Feiertag")&lt;&gt;"kein Feiertag","Feiertag",IF(Zeiterfassung!C355=0,"Wochenende","Arbeit"))</f>
        <v>Arbeit</v>
      </c>
      <c r="E355" s="9"/>
      <c r="F355" s="5"/>
      <c r="G355" s="5"/>
      <c r="H355" s="6" t="str">
        <f>IF(AND(F355&lt;&gt;"",G355&lt;&gt;""),_xlfn.XLOOKUP(J355,Pausenvorgaben[weniger als x Stunden],Pausenvorgaben[Pause],0.03125,1),"")</f>
        <v/>
      </c>
      <c r="I355" s="5"/>
      <c r="J355" s="6" t="str">
        <f t="shared" si="26"/>
        <v/>
      </c>
      <c r="K355" s="6" t="str">
        <f t="shared" si="27"/>
        <v/>
      </c>
      <c r="L355" s="6" t="str">
        <f t="shared" si="28"/>
        <v/>
      </c>
    </row>
    <row r="356" spans="1:12" x14ac:dyDescent="0.25">
      <c r="A356" s="4">
        <f t="shared" si="29"/>
        <v>44181</v>
      </c>
      <c r="B356" t="str">
        <f t="shared" si="25"/>
        <v>Dienstag</v>
      </c>
      <c r="C356" s="6">
        <f>IF(_xlfn.XLOOKUP(A356,Feiertage[Datum],Feiertage[Feiertag],"kein Feiertag")="kein Feiertag",_xlfn.XLOOKUP(Zeiterfassung!B356,Sollarbeitszeit[Wochentag],Sollarbeitszeit[Stunden],0),_xlfn.XLOOKUP(B356,Sollarbeitszeit[Wochentag],Sollarbeitszeit[Stunden],0))</f>
        <v>0.33333333333333331</v>
      </c>
      <c r="D356" s="1" t="str">
        <f>IF(_xlfn.XLOOKUP(A356,Feiertage[Datum],Feiertage[Feiertag],"kein Feiertag")&lt;&gt;"kein Feiertag","Feiertag",IF(Zeiterfassung!C356=0,"Wochenende","Arbeit"))</f>
        <v>Arbeit</v>
      </c>
      <c r="E356" s="9"/>
      <c r="F356" s="5"/>
      <c r="G356" s="5"/>
      <c r="H356" s="6" t="str">
        <f>IF(AND(F356&lt;&gt;"",G356&lt;&gt;""),_xlfn.XLOOKUP(J356,Pausenvorgaben[weniger als x Stunden],Pausenvorgaben[Pause],0.03125,1),"")</f>
        <v/>
      </c>
      <c r="I356" s="5"/>
      <c r="J356" s="6" t="str">
        <f t="shared" si="26"/>
        <v/>
      </c>
      <c r="K356" s="6" t="str">
        <f t="shared" si="27"/>
        <v/>
      </c>
      <c r="L356" s="6" t="str">
        <f t="shared" si="28"/>
        <v/>
      </c>
    </row>
    <row r="357" spans="1:12" x14ac:dyDescent="0.25">
      <c r="A357" s="4">
        <f t="shared" si="29"/>
        <v>44182</v>
      </c>
      <c r="B357" t="str">
        <f t="shared" si="25"/>
        <v>Mittwoch</v>
      </c>
      <c r="C357" s="6">
        <f>IF(_xlfn.XLOOKUP(A357,Feiertage[Datum],Feiertage[Feiertag],"kein Feiertag")="kein Feiertag",_xlfn.XLOOKUP(Zeiterfassung!B357,Sollarbeitszeit[Wochentag],Sollarbeitszeit[Stunden],0),_xlfn.XLOOKUP(B357,Sollarbeitszeit[Wochentag],Sollarbeitszeit[Stunden],0))</f>
        <v>0.33333333333333331</v>
      </c>
      <c r="D357" s="1" t="str">
        <f>IF(_xlfn.XLOOKUP(A357,Feiertage[Datum],Feiertage[Feiertag],"kein Feiertag")&lt;&gt;"kein Feiertag","Feiertag",IF(Zeiterfassung!C357=0,"Wochenende","Arbeit"))</f>
        <v>Arbeit</v>
      </c>
      <c r="E357" s="9"/>
      <c r="F357" s="5"/>
      <c r="G357" s="5"/>
      <c r="H357" s="6" t="str">
        <f>IF(AND(F357&lt;&gt;"",G357&lt;&gt;""),_xlfn.XLOOKUP(J357,Pausenvorgaben[weniger als x Stunden],Pausenvorgaben[Pause],0.03125,1),"")</f>
        <v/>
      </c>
      <c r="I357" s="5"/>
      <c r="J357" s="6" t="str">
        <f t="shared" si="26"/>
        <v/>
      </c>
      <c r="K357" s="6" t="str">
        <f t="shared" si="27"/>
        <v/>
      </c>
      <c r="L357" s="6" t="str">
        <f t="shared" si="28"/>
        <v/>
      </c>
    </row>
    <row r="358" spans="1:12" x14ac:dyDescent="0.25">
      <c r="A358" s="4">
        <f t="shared" si="29"/>
        <v>44183</v>
      </c>
      <c r="B358" t="str">
        <f t="shared" si="25"/>
        <v>Donnerstag</v>
      </c>
      <c r="C358" s="6">
        <f>IF(_xlfn.XLOOKUP(A358,Feiertage[Datum],Feiertage[Feiertag],"kein Feiertag")="kein Feiertag",_xlfn.XLOOKUP(Zeiterfassung!B358,Sollarbeitszeit[Wochentag],Sollarbeitszeit[Stunden],0),_xlfn.XLOOKUP(B358,Sollarbeitszeit[Wochentag],Sollarbeitszeit[Stunden],0))</f>
        <v>0.33333333333333331</v>
      </c>
      <c r="D358" s="1" t="str">
        <f>IF(_xlfn.XLOOKUP(A358,Feiertage[Datum],Feiertage[Feiertag],"kein Feiertag")&lt;&gt;"kein Feiertag","Feiertag",IF(Zeiterfassung!C358=0,"Wochenende","Arbeit"))</f>
        <v>Arbeit</v>
      </c>
      <c r="E358" s="9"/>
      <c r="F358" s="5"/>
      <c r="G358" s="5"/>
      <c r="H358" s="6" t="str">
        <f>IF(AND(F358&lt;&gt;"",G358&lt;&gt;""),_xlfn.XLOOKUP(J358,Pausenvorgaben[weniger als x Stunden],Pausenvorgaben[Pause],0.03125,1),"")</f>
        <v/>
      </c>
      <c r="I358" s="5"/>
      <c r="J358" s="6" t="str">
        <f t="shared" si="26"/>
        <v/>
      </c>
      <c r="K358" s="6" t="str">
        <f t="shared" si="27"/>
        <v/>
      </c>
      <c r="L358" s="6" t="str">
        <f t="shared" si="28"/>
        <v/>
      </c>
    </row>
    <row r="359" spans="1:12" x14ac:dyDescent="0.25">
      <c r="A359" s="4">
        <f t="shared" si="29"/>
        <v>44184</v>
      </c>
      <c r="B359" t="str">
        <f t="shared" si="25"/>
        <v>Freitag</v>
      </c>
      <c r="C359" s="6">
        <f>IF(_xlfn.XLOOKUP(A359,Feiertage[Datum],Feiertage[Feiertag],"kein Feiertag")="kein Feiertag",_xlfn.XLOOKUP(Zeiterfassung!B359,Sollarbeitszeit[Wochentag],Sollarbeitszeit[Stunden],0),_xlfn.XLOOKUP(B359,Sollarbeitszeit[Wochentag],Sollarbeitszeit[Stunden],0))</f>
        <v>0.33333333333333331</v>
      </c>
      <c r="D359" s="1" t="str">
        <f>IF(_xlfn.XLOOKUP(A359,Feiertage[Datum],Feiertage[Feiertag],"kein Feiertag")&lt;&gt;"kein Feiertag","Feiertag",IF(Zeiterfassung!C359=0,"Wochenende","Arbeit"))</f>
        <v>Arbeit</v>
      </c>
      <c r="E359" s="9"/>
      <c r="F359" s="5"/>
      <c r="G359" s="5"/>
      <c r="H359" s="6" t="str">
        <f>IF(AND(F359&lt;&gt;"",G359&lt;&gt;""),_xlfn.XLOOKUP(J359,Pausenvorgaben[weniger als x Stunden],Pausenvorgaben[Pause],0.03125,1),"")</f>
        <v/>
      </c>
      <c r="I359" s="5"/>
      <c r="J359" s="6" t="str">
        <f t="shared" si="26"/>
        <v/>
      </c>
      <c r="K359" s="6" t="str">
        <f t="shared" si="27"/>
        <v/>
      </c>
      <c r="L359" s="6" t="str">
        <f t="shared" si="28"/>
        <v/>
      </c>
    </row>
    <row r="360" spans="1:12" x14ac:dyDescent="0.25">
      <c r="A360" s="4">
        <f t="shared" si="29"/>
        <v>44185</v>
      </c>
      <c r="B360" t="str">
        <f t="shared" si="25"/>
        <v>Samstag</v>
      </c>
      <c r="C360" s="6">
        <f>IF(_xlfn.XLOOKUP(A360,Feiertage[Datum],Feiertage[Feiertag],"kein Feiertag")="kein Feiertag",_xlfn.XLOOKUP(Zeiterfassung!B360,Sollarbeitszeit[Wochentag],Sollarbeitszeit[Stunden],0),_xlfn.XLOOKUP(B360,Sollarbeitszeit[Wochentag],Sollarbeitszeit[Stunden],0))</f>
        <v>0</v>
      </c>
      <c r="D360" s="1" t="str">
        <f>IF(_xlfn.XLOOKUP(A360,Feiertage[Datum],Feiertage[Feiertag],"kein Feiertag")&lt;&gt;"kein Feiertag","Feiertag",IF(Zeiterfassung!C360=0,"Wochenende","Arbeit"))</f>
        <v>Wochenende</v>
      </c>
      <c r="E360" s="9"/>
      <c r="F360" s="5"/>
      <c r="G360" s="5"/>
      <c r="H360" s="6" t="str">
        <f>IF(AND(F360&lt;&gt;"",G360&lt;&gt;""),_xlfn.XLOOKUP(J360,Pausenvorgaben[weniger als x Stunden],Pausenvorgaben[Pause],0.03125,1),"")</f>
        <v/>
      </c>
      <c r="I360" s="5"/>
      <c r="J360" s="6" t="str">
        <f t="shared" si="26"/>
        <v/>
      </c>
      <c r="K360" s="6">
        <f t="shared" si="27"/>
        <v>0</v>
      </c>
      <c r="L360" s="6">
        <f t="shared" si="28"/>
        <v>0</v>
      </c>
    </row>
    <row r="361" spans="1:12" x14ac:dyDescent="0.25">
      <c r="A361" s="4">
        <f t="shared" si="29"/>
        <v>44186</v>
      </c>
      <c r="B361" t="str">
        <f t="shared" si="25"/>
        <v>Sonntag</v>
      </c>
      <c r="C361" s="6">
        <f>IF(_xlfn.XLOOKUP(A361,Feiertage[Datum],Feiertage[Feiertag],"kein Feiertag")="kein Feiertag",_xlfn.XLOOKUP(Zeiterfassung!B361,Sollarbeitszeit[Wochentag],Sollarbeitszeit[Stunden],0),_xlfn.XLOOKUP(B361,Sollarbeitszeit[Wochentag],Sollarbeitszeit[Stunden],0))</f>
        <v>0</v>
      </c>
      <c r="D361" s="1" t="str">
        <f>IF(_xlfn.XLOOKUP(A361,Feiertage[Datum],Feiertage[Feiertag],"kein Feiertag")&lt;&gt;"kein Feiertag","Feiertag",IF(Zeiterfassung!C361=0,"Wochenende","Arbeit"))</f>
        <v>Wochenende</v>
      </c>
      <c r="E361" s="9"/>
      <c r="F361" s="5"/>
      <c r="G361" s="5"/>
      <c r="H361" s="6" t="str">
        <f>IF(AND(F361&lt;&gt;"",G361&lt;&gt;""),_xlfn.XLOOKUP(J361,Pausenvorgaben[weniger als x Stunden],Pausenvorgaben[Pause],0.03125,1),"")</f>
        <v/>
      </c>
      <c r="I361" s="5"/>
      <c r="J361" s="6" t="str">
        <f t="shared" si="26"/>
        <v/>
      </c>
      <c r="K361" s="6">
        <f t="shared" si="27"/>
        <v>0</v>
      </c>
      <c r="L361" s="6">
        <f t="shared" si="28"/>
        <v>0</v>
      </c>
    </row>
    <row r="362" spans="1:12" x14ac:dyDescent="0.25">
      <c r="A362" s="4">
        <f t="shared" si="29"/>
        <v>44187</v>
      </c>
      <c r="B362" t="str">
        <f t="shared" si="25"/>
        <v>Montag</v>
      </c>
      <c r="C362" s="6">
        <f>IF(_xlfn.XLOOKUP(A362,Feiertage[Datum],Feiertage[Feiertag],"kein Feiertag")="kein Feiertag",_xlfn.XLOOKUP(Zeiterfassung!B362,Sollarbeitszeit[Wochentag],Sollarbeitszeit[Stunden],0),_xlfn.XLOOKUP(B362,Sollarbeitszeit[Wochentag],Sollarbeitszeit[Stunden],0))</f>
        <v>0.33333333333333331</v>
      </c>
      <c r="D362" s="1" t="str">
        <f>IF(_xlfn.XLOOKUP(A362,Feiertage[Datum],Feiertage[Feiertag],"kein Feiertag")&lt;&gt;"kein Feiertag","Feiertag",IF(Zeiterfassung!C362=0,"Wochenende","Arbeit"))</f>
        <v>Arbeit</v>
      </c>
      <c r="E362" s="9"/>
      <c r="F362" s="5"/>
      <c r="G362" s="5"/>
      <c r="H362" s="6" t="str">
        <f>IF(AND(F362&lt;&gt;"",G362&lt;&gt;""),_xlfn.XLOOKUP(J362,Pausenvorgaben[weniger als x Stunden],Pausenvorgaben[Pause],0.03125,1),"")</f>
        <v/>
      </c>
      <c r="I362" s="5"/>
      <c r="J362" s="6" t="str">
        <f t="shared" si="26"/>
        <v/>
      </c>
      <c r="K362" s="6" t="str">
        <f t="shared" si="27"/>
        <v/>
      </c>
      <c r="L362" s="6" t="str">
        <f t="shared" si="28"/>
        <v/>
      </c>
    </row>
    <row r="363" spans="1:12" x14ac:dyDescent="0.25">
      <c r="A363" s="4">
        <f t="shared" si="29"/>
        <v>44188</v>
      </c>
      <c r="B363" t="str">
        <f t="shared" si="25"/>
        <v>Dienstag</v>
      </c>
      <c r="C363" s="6">
        <f>IF(_xlfn.XLOOKUP(A363,Feiertage[Datum],Feiertage[Feiertag],"kein Feiertag")="kein Feiertag",_xlfn.XLOOKUP(Zeiterfassung!B363,Sollarbeitszeit[Wochentag],Sollarbeitszeit[Stunden],0),_xlfn.XLOOKUP(B363,Sollarbeitszeit[Wochentag],Sollarbeitszeit[Stunden],0))</f>
        <v>0.33333333333333331</v>
      </c>
      <c r="D363" s="1" t="str">
        <f>IF(_xlfn.XLOOKUP(A363,Feiertage[Datum],Feiertage[Feiertag],"kein Feiertag")&lt;&gt;"kein Feiertag","Feiertag",IF(Zeiterfassung!C363=0,"Wochenende","Arbeit"))</f>
        <v>Arbeit</v>
      </c>
      <c r="E363" s="9"/>
      <c r="F363" s="5"/>
      <c r="G363" s="5"/>
      <c r="H363" s="6" t="str">
        <f>IF(AND(F363&lt;&gt;"",G363&lt;&gt;""),_xlfn.XLOOKUP(J363,Pausenvorgaben[weniger als x Stunden],Pausenvorgaben[Pause],0.03125,1),"")</f>
        <v/>
      </c>
      <c r="I363" s="5"/>
      <c r="J363" s="6" t="str">
        <f t="shared" si="26"/>
        <v/>
      </c>
      <c r="K363" s="6" t="str">
        <f t="shared" si="27"/>
        <v/>
      </c>
      <c r="L363" s="6" t="str">
        <f t="shared" si="28"/>
        <v/>
      </c>
    </row>
    <row r="364" spans="1:12" x14ac:dyDescent="0.25">
      <c r="A364" s="4">
        <f t="shared" si="29"/>
        <v>44189</v>
      </c>
      <c r="B364" t="str">
        <f t="shared" si="25"/>
        <v>Mittwoch</v>
      </c>
      <c r="C364" s="6">
        <f>IF(_xlfn.XLOOKUP(A364,Feiertage[Datum],Feiertage[Feiertag],"kein Feiertag")="kein Feiertag",_xlfn.XLOOKUP(Zeiterfassung!B364,Sollarbeitszeit[Wochentag],Sollarbeitszeit[Stunden],0),_xlfn.XLOOKUP(B364,Sollarbeitszeit[Wochentag],Sollarbeitszeit[Stunden],0))</f>
        <v>0.33333333333333331</v>
      </c>
      <c r="D364" s="1" t="str">
        <f>IF(_xlfn.XLOOKUP(A364,Feiertage[Datum],Feiertage[Feiertag],"kein Feiertag")&lt;&gt;"kein Feiertag","Feiertag",IF(Zeiterfassung!C364=0,"Wochenende","Arbeit"))</f>
        <v>Feiertag</v>
      </c>
      <c r="E364" s="9"/>
      <c r="F364" s="5"/>
      <c r="G364" s="5"/>
      <c r="H364" s="6" t="str">
        <f>IF(AND(F364&lt;&gt;"",G364&lt;&gt;""),_xlfn.XLOOKUP(J364,Pausenvorgaben[weniger als x Stunden],Pausenvorgaben[Pause],0.03125,1),"")</f>
        <v/>
      </c>
      <c r="I364" s="5"/>
      <c r="J364" s="6" t="str">
        <f t="shared" si="26"/>
        <v/>
      </c>
      <c r="K364" s="6">
        <f t="shared" si="27"/>
        <v>0.33333333333333331</v>
      </c>
      <c r="L364" s="6">
        <f t="shared" si="28"/>
        <v>0</v>
      </c>
    </row>
    <row r="365" spans="1:12" x14ac:dyDescent="0.25">
      <c r="A365" s="4">
        <f t="shared" si="29"/>
        <v>44190</v>
      </c>
      <c r="B365" t="str">
        <f t="shared" si="25"/>
        <v>Donnerstag</v>
      </c>
      <c r="C365" s="6">
        <f>IF(_xlfn.XLOOKUP(A365,Feiertage[Datum],Feiertage[Feiertag],"kein Feiertag")="kein Feiertag",_xlfn.XLOOKUP(Zeiterfassung!B365,Sollarbeitszeit[Wochentag],Sollarbeitszeit[Stunden],0),_xlfn.XLOOKUP(B365,Sollarbeitszeit[Wochentag],Sollarbeitszeit[Stunden],0))</f>
        <v>0.33333333333333331</v>
      </c>
      <c r="D365" s="1" t="str">
        <f>IF(_xlfn.XLOOKUP(A365,Feiertage[Datum],Feiertage[Feiertag],"kein Feiertag")&lt;&gt;"kein Feiertag","Feiertag",IF(Zeiterfassung!C365=0,"Wochenende","Arbeit"))</f>
        <v>Feiertag</v>
      </c>
      <c r="E365" s="9"/>
      <c r="F365" s="5"/>
      <c r="G365" s="5"/>
      <c r="H365" s="6" t="str">
        <f>IF(AND(F365&lt;&gt;"",G365&lt;&gt;""),_xlfn.XLOOKUP(J365,Pausenvorgaben[weniger als x Stunden],Pausenvorgaben[Pause],0.03125,1),"")</f>
        <v/>
      </c>
      <c r="I365" s="5"/>
      <c r="J365" s="6" t="str">
        <f t="shared" si="26"/>
        <v/>
      </c>
      <c r="K365" s="6">
        <f t="shared" si="27"/>
        <v>0.33333333333333331</v>
      </c>
      <c r="L365" s="6">
        <f t="shared" si="28"/>
        <v>0</v>
      </c>
    </row>
    <row r="366" spans="1:12" x14ac:dyDescent="0.25">
      <c r="A366" s="4">
        <f t="shared" si="29"/>
        <v>44191</v>
      </c>
      <c r="B366" t="str">
        <f t="shared" si="25"/>
        <v>Freitag</v>
      </c>
      <c r="C366" s="6">
        <f>IF(_xlfn.XLOOKUP(A366,Feiertage[Datum],Feiertage[Feiertag],"kein Feiertag")="kein Feiertag",_xlfn.XLOOKUP(Zeiterfassung!B366,Sollarbeitszeit[Wochentag],Sollarbeitszeit[Stunden],0),_xlfn.XLOOKUP(B366,Sollarbeitszeit[Wochentag],Sollarbeitszeit[Stunden],0))</f>
        <v>0.33333333333333331</v>
      </c>
      <c r="D366" s="1" t="str">
        <f>IF(_xlfn.XLOOKUP(A366,Feiertage[Datum],Feiertage[Feiertag],"kein Feiertag")&lt;&gt;"kein Feiertag","Feiertag",IF(Zeiterfassung!C366=0,"Wochenende","Arbeit"))</f>
        <v>Arbeit</v>
      </c>
      <c r="E366" s="9"/>
      <c r="F366" s="5"/>
      <c r="G366" s="5"/>
      <c r="H366" s="6" t="str">
        <f>IF(AND(F366&lt;&gt;"",G366&lt;&gt;""),_xlfn.XLOOKUP(J366,Pausenvorgaben[weniger als x Stunden],Pausenvorgaben[Pause],0.03125,1),"")</f>
        <v/>
      </c>
      <c r="I366" s="5"/>
      <c r="J366" s="6" t="str">
        <f t="shared" si="26"/>
        <v/>
      </c>
      <c r="K366" s="6" t="str">
        <f t="shared" si="27"/>
        <v/>
      </c>
      <c r="L366" s="6" t="str">
        <f t="shared" si="28"/>
        <v/>
      </c>
    </row>
    <row r="367" spans="1:12" x14ac:dyDescent="0.25">
      <c r="A367" s="4">
        <f t="shared" si="29"/>
        <v>44192</v>
      </c>
      <c r="B367" t="str">
        <f t="shared" si="25"/>
        <v>Samstag</v>
      </c>
      <c r="C367" s="6">
        <f>IF(_xlfn.XLOOKUP(A367,Feiertage[Datum],Feiertage[Feiertag],"kein Feiertag")="kein Feiertag",_xlfn.XLOOKUP(Zeiterfassung!B367,Sollarbeitszeit[Wochentag],Sollarbeitszeit[Stunden],0),_xlfn.XLOOKUP(B367,Sollarbeitszeit[Wochentag],Sollarbeitszeit[Stunden],0))</f>
        <v>0</v>
      </c>
      <c r="D367" s="1" t="str">
        <f>IF(_xlfn.XLOOKUP(A367,Feiertage[Datum],Feiertage[Feiertag],"kein Feiertag")&lt;&gt;"kein Feiertag","Feiertag",IF(Zeiterfassung!C367=0,"Wochenende","Arbeit"))</f>
        <v>Wochenende</v>
      </c>
      <c r="E367" s="9"/>
      <c r="F367" s="5"/>
      <c r="G367" s="5"/>
      <c r="H367" s="6" t="str">
        <f>IF(AND(F367&lt;&gt;"",G367&lt;&gt;""),_xlfn.XLOOKUP(J367,Pausenvorgaben[weniger als x Stunden],Pausenvorgaben[Pause],0.03125,1),"")</f>
        <v/>
      </c>
      <c r="I367" s="5"/>
      <c r="J367" s="6" t="str">
        <f t="shared" si="26"/>
        <v/>
      </c>
      <c r="K367" s="6">
        <f t="shared" si="27"/>
        <v>0</v>
      </c>
      <c r="L367" s="6">
        <f t="shared" si="28"/>
        <v>0</v>
      </c>
    </row>
    <row r="368" spans="1:12" x14ac:dyDescent="0.25">
      <c r="A368" s="4">
        <f t="shared" si="29"/>
        <v>44193</v>
      </c>
      <c r="B368" t="str">
        <f t="shared" si="25"/>
        <v>Sonntag</v>
      </c>
      <c r="C368" s="6">
        <f>IF(_xlfn.XLOOKUP(A368,Feiertage[Datum],Feiertage[Feiertag],"kein Feiertag")="kein Feiertag",_xlfn.XLOOKUP(Zeiterfassung!B368,Sollarbeitszeit[Wochentag],Sollarbeitszeit[Stunden],0),_xlfn.XLOOKUP(B368,Sollarbeitszeit[Wochentag],Sollarbeitszeit[Stunden],0))</f>
        <v>0</v>
      </c>
      <c r="D368" s="1" t="str">
        <f>IF(_xlfn.XLOOKUP(A368,Feiertage[Datum],Feiertage[Feiertag],"kein Feiertag")&lt;&gt;"kein Feiertag","Feiertag",IF(Zeiterfassung!C368=0,"Wochenende","Arbeit"))</f>
        <v>Wochenende</v>
      </c>
      <c r="E368" s="9"/>
      <c r="F368" s="5"/>
      <c r="G368" s="5"/>
      <c r="H368" s="6" t="str">
        <f>IF(AND(F368&lt;&gt;"",G368&lt;&gt;""),_xlfn.XLOOKUP(J368,Pausenvorgaben[weniger als x Stunden],Pausenvorgaben[Pause],0.03125,1),"")</f>
        <v/>
      </c>
      <c r="I368" s="5"/>
      <c r="J368" s="6" t="str">
        <f t="shared" si="26"/>
        <v/>
      </c>
      <c r="K368" s="6">
        <f t="shared" si="27"/>
        <v>0</v>
      </c>
      <c r="L368" s="6">
        <f t="shared" si="28"/>
        <v>0</v>
      </c>
    </row>
    <row r="369" spans="1:12" x14ac:dyDescent="0.25">
      <c r="A369" s="4">
        <f t="shared" si="29"/>
        <v>44194</v>
      </c>
      <c r="B369" t="str">
        <f t="shared" si="25"/>
        <v>Montag</v>
      </c>
      <c r="C369" s="6">
        <f>IF(_xlfn.XLOOKUP(A369,Feiertage[Datum],Feiertage[Feiertag],"kein Feiertag")="kein Feiertag",_xlfn.XLOOKUP(Zeiterfassung!B369,Sollarbeitszeit[Wochentag],Sollarbeitszeit[Stunden],0),_xlfn.XLOOKUP(B369,Sollarbeitszeit[Wochentag],Sollarbeitszeit[Stunden],0))</f>
        <v>0.33333333333333331</v>
      </c>
      <c r="D369" s="1" t="str">
        <f>IF(_xlfn.XLOOKUP(A369,Feiertage[Datum],Feiertage[Feiertag],"kein Feiertag")&lt;&gt;"kein Feiertag","Feiertag",IF(Zeiterfassung!C369=0,"Wochenende","Arbeit"))</f>
        <v>Arbeit</v>
      </c>
      <c r="E369" s="9"/>
      <c r="F369" s="5"/>
      <c r="G369" s="5"/>
      <c r="H369" s="6" t="str">
        <f>IF(AND(F369&lt;&gt;"",G369&lt;&gt;""),_xlfn.XLOOKUP(J369,Pausenvorgaben[weniger als x Stunden],Pausenvorgaben[Pause],0.03125,1),"")</f>
        <v/>
      </c>
      <c r="I369" s="5"/>
      <c r="J369" s="6" t="str">
        <f t="shared" si="26"/>
        <v/>
      </c>
      <c r="K369" s="6" t="str">
        <f t="shared" si="27"/>
        <v/>
      </c>
      <c r="L369" s="6" t="str">
        <f t="shared" si="28"/>
        <v/>
      </c>
    </row>
    <row r="370" spans="1:12" x14ac:dyDescent="0.25">
      <c r="A370" s="4">
        <f t="shared" si="29"/>
        <v>44195</v>
      </c>
      <c r="B370" t="str">
        <f t="shared" si="25"/>
        <v>Dienstag</v>
      </c>
      <c r="C370" s="6">
        <f>IF(_xlfn.XLOOKUP(A370,Feiertage[Datum],Feiertage[Feiertag],"kein Feiertag")="kein Feiertag",_xlfn.XLOOKUP(Zeiterfassung!B370,Sollarbeitszeit[Wochentag],Sollarbeitszeit[Stunden],0),_xlfn.XLOOKUP(B370,Sollarbeitszeit[Wochentag],Sollarbeitszeit[Stunden],0))</f>
        <v>0.33333333333333331</v>
      </c>
      <c r="D370" s="1" t="str">
        <f>IF(_xlfn.XLOOKUP(A370,Feiertage[Datum],Feiertage[Feiertag],"kein Feiertag")&lt;&gt;"kein Feiertag","Feiertag",IF(Zeiterfassung!C370=0,"Wochenende","Arbeit"))</f>
        <v>Arbeit</v>
      </c>
      <c r="E370" s="9"/>
      <c r="F370" s="5"/>
      <c r="G370" s="5"/>
      <c r="H370" s="6" t="str">
        <f>IF(AND(F370&lt;&gt;"",G370&lt;&gt;""),_xlfn.XLOOKUP(J370,Pausenvorgaben[weniger als x Stunden],Pausenvorgaben[Pause],0.03125,1),"")</f>
        <v/>
      </c>
      <c r="I370" s="5"/>
      <c r="J370" s="6" t="str">
        <f t="shared" si="26"/>
        <v/>
      </c>
      <c r="K370" s="6" t="str">
        <f t="shared" si="27"/>
        <v/>
      </c>
      <c r="L370" s="6" t="str">
        <f t="shared" si="28"/>
        <v/>
      </c>
    </row>
    <row r="371" spans="1:12" x14ac:dyDescent="0.25">
      <c r="A371" s="4"/>
    </row>
    <row r="372" spans="1:12" x14ac:dyDescent="0.25">
      <c r="A372" s="4"/>
    </row>
    <row r="373" spans="1:12" x14ac:dyDescent="0.25">
      <c r="A373" s="4"/>
    </row>
    <row r="374" spans="1:12" x14ac:dyDescent="0.25">
      <c r="A374" s="4"/>
    </row>
    <row r="375" spans="1:12" x14ac:dyDescent="0.25">
      <c r="A375" s="4"/>
    </row>
    <row r="376" spans="1:12" x14ac:dyDescent="0.25">
      <c r="A376" s="4"/>
    </row>
    <row r="377" spans="1:12" x14ac:dyDescent="0.25">
      <c r="A377" s="4"/>
    </row>
    <row r="378" spans="1:12" x14ac:dyDescent="0.25">
      <c r="A378" s="4"/>
    </row>
    <row r="379" spans="1:12" x14ac:dyDescent="0.25">
      <c r="A379" s="4"/>
    </row>
    <row r="380" spans="1:12" x14ac:dyDescent="0.25">
      <c r="A380" s="4"/>
    </row>
    <row r="381" spans="1:12" x14ac:dyDescent="0.25">
      <c r="A381" s="4"/>
    </row>
    <row r="382" spans="1:12" x14ac:dyDescent="0.25">
      <c r="A382" s="4"/>
    </row>
  </sheetData>
  <conditionalFormatting sqref="E5:G370">
    <cfRule type="expression" dxfId="3" priority="1">
      <formula>OR($D5="Feiertag",$D5="Wochenende")</formula>
    </cfRule>
  </conditionalFormatting>
  <conditionalFormatting sqref="F5:G370">
    <cfRule type="expression" dxfId="2" priority="2">
      <formula>OR($E5="Urlaub",$E5="Krank")</formula>
    </cfRule>
  </conditionalFormatting>
  <conditionalFormatting sqref="I5:I370">
    <cfRule type="expression" dxfId="1" priority="6">
      <formula>OR($E5="Urlaub",$E5="Krank")</formula>
    </cfRule>
    <cfRule type="expression" dxfId="0" priority="7">
      <formula>OR($D5="Feiertag",$D5="Wochenende")</formula>
    </cfRule>
  </conditionalFormatting>
  <dataValidations count="1">
    <dataValidation type="list" allowBlank="1" showInputMessage="1" showErrorMessage="1" sqref="E5:E370" xr:uid="{2F9DB30C-684F-49AA-A06C-010BE7BE71A4}">
      <formula1>"Urlaub, Krank"</formula1>
    </dataValidation>
  </dataValidation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DB56-F1CC-40B1-B0B5-2377E32B95A8}">
  <dimension ref="A1:K786"/>
  <sheetViews>
    <sheetView workbookViewId="0">
      <selection activeCell="J8" sqref="J8"/>
    </sheetView>
  </sheetViews>
  <sheetFormatPr baseColWidth="10" defaultRowHeight="15" x14ac:dyDescent="0.25"/>
  <cols>
    <col min="1" max="1" width="15" customWidth="1"/>
    <col min="4" max="4" width="22.7109375" customWidth="1"/>
    <col min="7" max="7" width="19.42578125" bestFit="1" customWidth="1"/>
    <col min="11" max="11" width="23.85546875" bestFit="1" customWidth="1"/>
  </cols>
  <sheetData>
    <row r="1" spans="1:11" x14ac:dyDescent="0.25">
      <c r="A1" s="2" t="s">
        <v>0</v>
      </c>
      <c r="D1" s="2" t="s">
        <v>9</v>
      </c>
      <c r="G1" s="2" t="s">
        <v>13</v>
      </c>
      <c r="H1">
        <v>30</v>
      </c>
      <c r="J1" s="2" t="s">
        <v>25</v>
      </c>
    </row>
    <row r="2" spans="1:11" x14ac:dyDescent="0.25">
      <c r="A2" t="s">
        <v>7</v>
      </c>
      <c r="B2" t="s">
        <v>8</v>
      </c>
      <c r="D2" t="s">
        <v>11</v>
      </c>
      <c r="E2" t="s">
        <v>10</v>
      </c>
      <c r="J2" t="s">
        <v>15</v>
      </c>
      <c r="K2" t="s">
        <v>25</v>
      </c>
    </row>
    <row r="3" spans="1:11" x14ac:dyDescent="0.25">
      <c r="A3" t="s">
        <v>1</v>
      </c>
      <c r="B3" s="6">
        <v>0.33333333333333331</v>
      </c>
      <c r="D3" s="6">
        <v>0.25</v>
      </c>
      <c r="E3" s="6">
        <v>0</v>
      </c>
      <c r="I3" s="4"/>
      <c r="J3" s="4">
        <v>43830</v>
      </c>
      <c r="K3" t="s">
        <v>28</v>
      </c>
    </row>
    <row r="4" spans="1:11" x14ac:dyDescent="0.25">
      <c r="A4" t="s">
        <v>2</v>
      </c>
      <c r="B4" s="6">
        <v>0.33333333333333331</v>
      </c>
      <c r="D4" s="6">
        <v>0.375</v>
      </c>
      <c r="E4" s="6">
        <v>2.0833333333333332E-2</v>
      </c>
      <c r="I4" s="4"/>
      <c r="J4" s="4">
        <v>43835</v>
      </c>
      <c r="K4" t="s">
        <v>29</v>
      </c>
    </row>
    <row r="5" spans="1:11" x14ac:dyDescent="0.25">
      <c r="A5" t="s">
        <v>3</v>
      </c>
      <c r="B5" s="6">
        <v>0.33333333333333331</v>
      </c>
      <c r="I5" s="4"/>
      <c r="J5" s="4">
        <v>43918</v>
      </c>
      <c r="K5" t="s">
        <v>30</v>
      </c>
    </row>
    <row r="6" spans="1:11" x14ac:dyDescent="0.25">
      <c r="A6" t="s">
        <v>4</v>
      </c>
      <c r="B6" s="6">
        <v>0.33333333333333331</v>
      </c>
      <c r="I6" s="4"/>
      <c r="J6" s="4">
        <v>43920</v>
      </c>
      <c r="K6" t="s">
        <v>31</v>
      </c>
    </row>
    <row r="7" spans="1:11" x14ac:dyDescent="0.25">
      <c r="A7" t="s">
        <v>5</v>
      </c>
      <c r="B7" s="6">
        <v>0.33333333333333331</v>
      </c>
      <c r="I7" s="4"/>
      <c r="J7" s="4">
        <v>43921</v>
      </c>
      <c r="K7" t="s">
        <v>32</v>
      </c>
    </row>
    <row r="8" spans="1:11" x14ac:dyDescent="0.25">
      <c r="A8" t="s">
        <v>6</v>
      </c>
      <c r="B8" s="6">
        <v>0</v>
      </c>
      <c r="I8" s="4"/>
      <c r="J8" s="4">
        <v>43951</v>
      </c>
      <c r="K8" t="s">
        <v>33</v>
      </c>
    </row>
    <row r="9" spans="1:11" x14ac:dyDescent="0.25">
      <c r="I9" s="4"/>
      <c r="J9" s="4">
        <v>43959</v>
      </c>
      <c r="K9" t="s">
        <v>34</v>
      </c>
    </row>
    <row r="10" spans="1:11" x14ac:dyDescent="0.25">
      <c r="I10" s="4"/>
      <c r="J10" s="4">
        <v>43969</v>
      </c>
      <c r="K10" t="s">
        <v>35</v>
      </c>
    </row>
    <row r="11" spans="1:11" x14ac:dyDescent="0.25">
      <c r="I11" s="4"/>
      <c r="J11" s="4">
        <v>43970</v>
      </c>
      <c r="K11" t="s">
        <v>36</v>
      </c>
    </row>
    <row r="12" spans="1:11" x14ac:dyDescent="0.25">
      <c r="I12" s="4"/>
      <c r="J12" s="4">
        <v>43980</v>
      </c>
      <c r="K12" t="s">
        <v>37</v>
      </c>
    </row>
    <row r="13" spans="1:11" x14ac:dyDescent="0.25">
      <c r="I13" s="4"/>
      <c r="J13" s="4">
        <v>44106</v>
      </c>
      <c r="K13" t="s">
        <v>38</v>
      </c>
    </row>
    <row r="14" spans="1:11" x14ac:dyDescent="0.25">
      <c r="I14" s="4"/>
      <c r="J14" s="4">
        <v>44135</v>
      </c>
      <c r="K14" t="s">
        <v>39</v>
      </c>
    </row>
    <row r="15" spans="1:11" x14ac:dyDescent="0.25">
      <c r="I15" s="4"/>
      <c r="J15" s="4">
        <v>44189</v>
      </c>
      <c r="K15" t="s">
        <v>40</v>
      </c>
    </row>
    <row r="16" spans="1:11" x14ac:dyDescent="0.25">
      <c r="I16" s="4"/>
      <c r="J16" s="4">
        <v>44190</v>
      </c>
      <c r="K16" t="s">
        <v>41</v>
      </c>
    </row>
    <row r="17" spans="9:11" x14ac:dyDescent="0.25">
      <c r="I17" s="4"/>
      <c r="J17" s="4">
        <v>44196</v>
      </c>
      <c r="K17" t="s">
        <v>28</v>
      </c>
    </row>
    <row r="18" spans="9:11" x14ac:dyDescent="0.25">
      <c r="I18" s="4"/>
      <c r="J18" s="4">
        <v>44201</v>
      </c>
      <c r="K18" t="s">
        <v>29</v>
      </c>
    </row>
    <row r="19" spans="9:11" x14ac:dyDescent="0.25">
      <c r="I19" s="4"/>
      <c r="J19" s="4">
        <v>44303</v>
      </c>
      <c r="K19" t="s">
        <v>30</v>
      </c>
    </row>
    <row r="20" spans="9:11" x14ac:dyDescent="0.25">
      <c r="I20" s="4"/>
      <c r="J20" s="4">
        <v>44305</v>
      </c>
      <c r="K20" t="s">
        <v>31</v>
      </c>
    </row>
    <row r="21" spans="9:11" x14ac:dyDescent="0.25">
      <c r="I21" s="4"/>
      <c r="J21" s="4">
        <v>44306</v>
      </c>
      <c r="K21" t="s">
        <v>32</v>
      </c>
    </row>
    <row r="22" spans="9:11" x14ac:dyDescent="0.25">
      <c r="I22" s="4"/>
      <c r="J22" s="4">
        <v>44316</v>
      </c>
      <c r="K22" t="s">
        <v>33</v>
      </c>
    </row>
    <row r="23" spans="9:11" x14ac:dyDescent="0.25">
      <c r="I23" s="4"/>
      <c r="J23" s="4">
        <v>44344</v>
      </c>
      <c r="K23" t="s">
        <v>34</v>
      </c>
    </row>
    <row r="24" spans="9:11" x14ac:dyDescent="0.25">
      <c r="I24" s="4"/>
      <c r="J24" s="4">
        <v>44354</v>
      </c>
      <c r="K24" t="s">
        <v>35</v>
      </c>
    </row>
    <row r="25" spans="9:11" x14ac:dyDescent="0.25">
      <c r="I25" s="4"/>
      <c r="J25" s="4">
        <v>44355</v>
      </c>
      <c r="K25" t="s">
        <v>36</v>
      </c>
    </row>
    <row r="26" spans="9:11" x14ac:dyDescent="0.25">
      <c r="I26" s="4"/>
      <c r="J26" s="4">
        <v>44365</v>
      </c>
      <c r="K26" t="s">
        <v>37</v>
      </c>
    </row>
    <row r="27" spans="9:11" x14ac:dyDescent="0.25">
      <c r="I27" s="4"/>
      <c r="J27" s="4">
        <v>44471</v>
      </c>
      <c r="K27" t="s">
        <v>38</v>
      </c>
    </row>
    <row r="28" spans="9:11" x14ac:dyDescent="0.25">
      <c r="I28" s="4"/>
      <c r="J28" s="4">
        <v>44500</v>
      </c>
      <c r="K28" t="s">
        <v>39</v>
      </c>
    </row>
    <row r="29" spans="9:11" x14ac:dyDescent="0.25">
      <c r="I29" s="4"/>
      <c r="J29" s="4">
        <v>44554</v>
      </c>
      <c r="K29" t="s">
        <v>40</v>
      </c>
    </row>
    <row r="30" spans="9:11" x14ac:dyDescent="0.25">
      <c r="I30" s="4"/>
      <c r="J30" s="4">
        <v>44554</v>
      </c>
      <c r="K30" t="s">
        <v>40</v>
      </c>
    </row>
    <row r="31" spans="9:11" x14ac:dyDescent="0.25">
      <c r="I31" s="4"/>
      <c r="J31" s="4">
        <v>44561</v>
      </c>
      <c r="K31" t="s">
        <v>28</v>
      </c>
    </row>
    <row r="32" spans="9:11" x14ac:dyDescent="0.25">
      <c r="I32" s="4"/>
      <c r="J32" s="4">
        <v>44566</v>
      </c>
      <c r="K32" t="s">
        <v>29</v>
      </c>
    </row>
    <row r="33" spans="9:11" x14ac:dyDescent="0.25">
      <c r="I33" s="4"/>
      <c r="J33" s="4">
        <v>44653</v>
      </c>
      <c r="K33" t="s">
        <v>30</v>
      </c>
    </row>
    <row r="34" spans="9:11" x14ac:dyDescent="0.25">
      <c r="I34" s="4"/>
      <c r="J34" s="4">
        <v>44655</v>
      </c>
      <c r="K34" t="s">
        <v>31</v>
      </c>
    </row>
    <row r="35" spans="9:11" x14ac:dyDescent="0.25">
      <c r="I35" s="4"/>
      <c r="J35" s="4">
        <v>44656</v>
      </c>
      <c r="K35" t="s">
        <v>32</v>
      </c>
    </row>
    <row r="36" spans="9:11" x14ac:dyDescent="0.25">
      <c r="I36" s="4"/>
      <c r="J36" s="4">
        <v>44681</v>
      </c>
      <c r="K36" t="s">
        <v>33</v>
      </c>
    </row>
    <row r="37" spans="9:11" x14ac:dyDescent="0.25">
      <c r="I37" s="4"/>
      <c r="J37" s="4">
        <v>44694</v>
      </c>
      <c r="K37" t="s">
        <v>34</v>
      </c>
    </row>
    <row r="38" spans="9:11" x14ac:dyDescent="0.25">
      <c r="I38" s="4"/>
      <c r="J38" s="4">
        <v>44704</v>
      </c>
      <c r="K38" t="s">
        <v>35</v>
      </c>
    </row>
    <row r="39" spans="9:11" x14ac:dyDescent="0.25">
      <c r="I39" s="4"/>
      <c r="J39" s="4">
        <v>44705</v>
      </c>
      <c r="K39" t="s">
        <v>36</v>
      </c>
    </row>
    <row r="40" spans="9:11" x14ac:dyDescent="0.25">
      <c r="I40" s="4"/>
      <c r="J40" s="4">
        <v>44715</v>
      </c>
      <c r="K40" t="s">
        <v>37</v>
      </c>
    </row>
    <row r="41" spans="9:11" x14ac:dyDescent="0.25">
      <c r="I41" s="4"/>
      <c r="J41" s="4">
        <v>44836</v>
      </c>
      <c r="K41" t="s">
        <v>38</v>
      </c>
    </row>
    <row r="42" spans="9:11" x14ac:dyDescent="0.25">
      <c r="I42" s="4"/>
      <c r="J42" s="4">
        <v>44865</v>
      </c>
      <c r="K42" t="s">
        <v>39</v>
      </c>
    </row>
    <row r="43" spans="9:11" x14ac:dyDescent="0.25">
      <c r="I43" s="4"/>
      <c r="J43" s="4">
        <v>44919</v>
      </c>
      <c r="K43" t="s">
        <v>40</v>
      </c>
    </row>
    <row r="44" spans="9:11" x14ac:dyDescent="0.25">
      <c r="I44" s="4"/>
      <c r="J44" s="4">
        <v>44920</v>
      </c>
      <c r="K44" t="s">
        <v>41</v>
      </c>
    </row>
    <row r="45" spans="9:11" x14ac:dyDescent="0.25">
      <c r="I45" s="4"/>
    </row>
    <row r="46" spans="9:11" x14ac:dyDescent="0.25">
      <c r="I46" s="4"/>
    </row>
    <row r="47" spans="9:11" x14ac:dyDescent="0.25">
      <c r="I47" s="4"/>
    </row>
    <row r="48" spans="9:11" x14ac:dyDescent="0.25">
      <c r="I48" s="4"/>
    </row>
    <row r="49" spans="9:9" x14ac:dyDescent="0.25">
      <c r="I49" s="4"/>
    </row>
    <row r="50" spans="9:9" x14ac:dyDescent="0.25">
      <c r="I50" s="4"/>
    </row>
    <row r="51" spans="9:9" x14ac:dyDescent="0.25">
      <c r="I51" s="4"/>
    </row>
    <row r="52" spans="9:9" x14ac:dyDescent="0.25">
      <c r="I52" s="4"/>
    </row>
    <row r="53" spans="9:9" x14ac:dyDescent="0.25">
      <c r="I53" s="4"/>
    </row>
    <row r="54" spans="9:9" x14ac:dyDescent="0.25">
      <c r="I54" s="4"/>
    </row>
    <row r="55" spans="9:9" x14ac:dyDescent="0.25">
      <c r="I55" s="4"/>
    </row>
    <row r="56" spans="9:9" x14ac:dyDescent="0.25">
      <c r="I56" s="4"/>
    </row>
    <row r="57" spans="9:9" x14ac:dyDescent="0.25">
      <c r="I57" s="4"/>
    </row>
    <row r="58" spans="9:9" x14ac:dyDescent="0.25">
      <c r="I58" s="4"/>
    </row>
    <row r="59" spans="9:9" x14ac:dyDescent="0.25">
      <c r="I59" s="4"/>
    </row>
    <row r="60" spans="9:9" x14ac:dyDescent="0.25">
      <c r="I60" s="4"/>
    </row>
    <row r="61" spans="9:9" x14ac:dyDescent="0.25">
      <c r="I61" s="4"/>
    </row>
    <row r="62" spans="9:9" x14ac:dyDescent="0.25">
      <c r="I62" s="4"/>
    </row>
    <row r="63" spans="9:9" x14ac:dyDescent="0.25">
      <c r="I63" s="4"/>
    </row>
    <row r="64" spans="9:9" x14ac:dyDescent="0.25">
      <c r="I64" s="4"/>
    </row>
    <row r="65" spans="9:9" x14ac:dyDescent="0.25">
      <c r="I65" s="4"/>
    </row>
    <row r="66" spans="9:9" x14ac:dyDescent="0.25">
      <c r="I66" s="4"/>
    </row>
    <row r="67" spans="9:9" x14ac:dyDescent="0.25">
      <c r="I67" s="4"/>
    </row>
    <row r="68" spans="9:9" x14ac:dyDescent="0.25">
      <c r="I68" s="4"/>
    </row>
    <row r="69" spans="9:9" x14ac:dyDescent="0.25">
      <c r="I69" s="4"/>
    </row>
    <row r="70" spans="9:9" x14ac:dyDescent="0.25">
      <c r="I70" s="4"/>
    </row>
    <row r="71" spans="9:9" x14ac:dyDescent="0.25">
      <c r="I71" s="4"/>
    </row>
    <row r="72" spans="9:9" x14ac:dyDescent="0.25">
      <c r="I72" s="4"/>
    </row>
    <row r="73" spans="9:9" x14ac:dyDescent="0.25">
      <c r="I73" s="4"/>
    </row>
    <row r="74" spans="9:9" x14ac:dyDescent="0.25">
      <c r="I74" s="4"/>
    </row>
    <row r="75" spans="9:9" x14ac:dyDescent="0.25">
      <c r="I75" s="4"/>
    </row>
    <row r="76" spans="9:9" x14ac:dyDescent="0.25">
      <c r="I76" s="4"/>
    </row>
    <row r="77" spans="9:9" x14ac:dyDescent="0.25">
      <c r="I77" s="4"/>
    </row>
    <row r="78" spans="9:9" x14ac:dyDescent="0.25">
      <c r="I78" s="4"/>
    </row>
    <row r="79" spans="9:9" x14ac:dyDescent="0.25">
      <c r="I79" s="4"/>
    </row>
    <row r="80" spans="9:9" x14ac:dyDescent="0.25">
      <c r="I80" s="4"/>
    </row>
    <row r="81" spans="9:9" x14ac:dyDescent="0.25">
      <c r="I81" s="4"/>
    </row>
    <row r="82" spans="9:9" x14ac:dyDescent="0.25">
      <c r="I82" s="4"/>
    </row>
    <row r="83" spans="9:9" x14ac:dyDescent="0.25">
      <c r="I83" s="4"/>
    </row>
    <row r="84" spans="9:9" x14ac:dyDescent="0.25">
      <c r="I84" s="4"/>
    </row>
    <row r="85" spans="9:9" x14ac:dyDescent="0.25">
      <c r="I85" s="4"/>
    </row>
    <row r="86" spans="9:9" x14ac:dyDescent="0.25">
      <c r="I86" s="4"/>
    </row>
    <row r="87" spans="9:9" x14ac:dyDescent="0.25">
      <c r="I87" s="4"/>
    </row>
    <row r="88" spans="9:9" x14ac:dyDescent="0.25">
      <c r="I88" s="4"/>
    </row>
    <row r="89" spans="9:9" x14ac:dyDescent="0.25">
      <c r="I89" s="4"/>
    </row>
    <row r="90" spans="9:9" x14ac:dyDescent="0.25">
      <c r="I90" s="4"/>
    </row>
    <row r="91" spans="9:9" x14ac:dyDescent="0.25">
      <c r="I91" s="4"/>
    </row>
    <row r="92" spans="9:9" x14ac:dyDescent="0.25">
      <c r="I92" s="4"/>
    </row>
    <row r="93" spans="9:9" x14ac:dyDescent="0.25">
      <c r="I93" s="4"/>
    </row>
    <row r="94" spans="9:9" x14ac:dyDescent="0.25">
      <c r="I94" s="4"/>
    </row>
    <row r="95" spans="9:9" x14ac:dyDescent="0.25">
      <c r="I95" s="4"/>
    </row>
    <row r="96" spans="9:9" x14ac:dyDescent="0.25">
      <c r="I96" s="4"/>
    </row>
    <row r="97" spans="9:9" x14ac:dyDescent="0.25">
      <c r="I97" s="4"/>
    </row>
    <row r="98" spans="9:9" x14ac:dyDescent="0.25">
      <c r="I98" s="4"/>
    </row>
    <row r="99" spans="9:9" x14ac:dyDescent="0.25">
      <c r="I99" s="4"/>
    </row>
    <row r="100" spans="9:9" x14ac:dyDescent="0.25">
      <c r="I100" s="4"/>
    </row>
    <row r="101" spans="9:9" x14ac:dyDescent="0.25">
      <c r="I101" s="4"/>
    </row>
    <row r="102" spans="9:9" x14ac:dyDescent="0.25">
      <c r="I102" s="4"/>
    </row>
    <row r="103" spans="9:9" x14ac:dyDescent="0.25">
      <c r="I103" s="4"/>
    </row>
    <row r="104" spans="9:9" x14ac:dyDescent="0.25">
      <c r="I104" s="4"/>
    </row>
    <row r="105" spans="9:9" x14ac:dyDescent="0.25">
      <c r="I105" s="4"/>
    </row>
    <row r="106" spans="9:9" x14ac:dyDescent="0.25">
      <c r="I106" s="4"/>
    </row>
    <row r="107" spans="9:9" x14ac:dyDescent="0.25">
      <c r="I107" s="4"/>
    </row>
    <row r="108" spans="9:9" x14ac:dyDescent="0.25">
      <c r="I108" s="4"/>
    </row>
    <row r="109" spans="9:9" x14ac:dyDescent="0.25">
      <c r="I109" s="4"/>
    </row>
    <row r="110" spans="9:9" x14ac:dyDescent="0.25">
      <c r="I110" s="4"/>
    </row>
    <row r="111" spans="9:9" x14ac:dyDescent="0.25">
      <c r="I111" s="4"/>
    </row>
    <row r="112" spans="9:9" x14ac:dyDescent="0.25">
      <c r="I112" s="4"/>
    </row>
    <row r="113" spans="9:9" x14ac:dyDescent="0.25">
      <c r="I113" s="4"/>
    </row>
    <row r="114" spans="9:9" x14ac:dyDescent="0.25">
      <c r="I114" s="4"/>
    </row>
    <row r="115" spans="9:9" x14ac:dyDescent="0.25">
      <c r="I115" s="4"/>
    </row>
    <row r="116" spans="9:9" x14ac:dyDescent="0.25">
      <c r="I116" s="4"/>
    </row>
    <row r="117" spans="9:9" x14ac:dyDescent="0.25">
      <c r="I117" s="4"/>
    </row>
    <row r="118" spans="9:9" x14ac:dyDescent="0.25">
      <c r="I118" s="4"/>
    </row>
    <row r="119" spans="9:9" x14ac:dyDescent="0.25">
      <c r="I119" s="4"/>
    </row>
    <row r="120" spans="9:9" x14ac:dyDescent="0.25">
      <c r="I120" s="4"/>
    </row>
    <row r="121" spans="9:9" x14ac:dyDescent="0.25">
      <c r="I121" s="4"/>
    </row>
    <row r="122" spans="9:9" x14ac:dyDescent="0.25">
      <c r="I122" s="4"/>
    </row>
    <row r="123" spans="9:9" x14ac:dyDescent="0.25">
      <c r="I123" s="4"/>
    </row>
    <row r="124" spans="9:9" x14ac:dyDescent="0.25">
      <c r="I124" s="4"/>
    </row>
    <row r="125" spans="9:9" x14ac:dyDescent="0.25">
      <c r="I125" s="4"/>
    </row>
    <row r="126" spans="9:9" x14ac:dyDescent="0.25">
      <c r="I126" s="4"/>
    </row>
    <row r="127" spans="9:9" x14ac:dyDescent="0.25">
      <c r="I127" s="4"/>
    </row>
    <row r="128" spans="9:9" x14ac:dyDescent="0.25">
      <c r="I128" s="4"/>
    </row>
    <row r="129" spans="9:9" x14ac:dyDescent="0.25">
      <c r="I129" s="4"/>
    </row>
    <row r="130" spans="9:9" x14ac:dyDescent="0.25">
      <c r="I130" s="4"/>
    </row>
    <row r="131" spans="9:9" x14ac:dyDescent="0.25">
      <c r="I131" s="4"/>
    </row>
    <row r="132" spans="9:9" x14ac:dyDescent="0.25">
      <c r="I132" s="4"/>
    </row>
    <row r="133" spans="9:9" x14ac:dyDescent="0.25">
      <c r="I133" s="4"/>
    </row>
    <row r="134" spans="9:9" x14ac:dyDescent="0.25">
      <c r="I134" s="4"/>
    </row>
    <row r="135" spans="9:9" x14ac:dyDescent="0.25">
      <c r="I135" s="4"/>
    </row>
    <row r="136" spans="9:9" x14ac:dyDescent="0.25">
      <c r="I136" s="4"/>
    </row>
    <row r="137" spans="9:9" x14ac:dyDescent="0.25">
      <c r="I137" s="4"/>
    </row>
    <row r="138" spans="9:9" x14ac:dyDescent="0.25">
      <c r="I138" s="4"/>
    </row>
    <row r="139" spans="9:9" x14ac:dyDescent="0.25">
      <c r="I139" s="4"/>
    </row>
    <row r="140" spans="9:9" x14ac:dyDescent="0.25">
      <c r="I140" s="4"/>
    </row>
    <row r="141" spans="9:9" x14ac:dyDescent="0.25">
      <c r="I141" s="4"/>
    </row>
    <row r="142" spans="9:9" x14ac:dyDescent="0.25">
      <c r="I142" s="4"/>
    </row>
    <row r="143" spans="9:9" x14ac:dyDescent="0.25">
      <c r="I143" s="4"/>
    </row>
    <row r="144" spans="9:9" x14ac:dyDescent="0.25">
      <c r="I144" s="4"/>
    </row>
    <row r="145" spans="9:9" x14ac:dyDescent="0.25">
      <c r="I145" s="4"/>
    </row>
    <row r="146" spans="9:9" x14ac:dyDescent="0.25">
      <c r="I146" s="4"/>
    </row>
    <row r="147" spans="9:9" x14ac:dyDescent="0.25">
      <c r="I147" s="4"/>
    </row>
    <row r="148" spans="9:9" x14ac:dyDescent="0.25">
      <c r="I148" s="4"/>
    </row>
    <row r="149" spans="9:9" x14ac:dyDescent="0.25">
      <c r="I149" s="4"/>
    </row>
    <row r="150" spans="9:9" x14ac:dyDescent="0.25">
      <c r="I150" s="4"/>
    </row>
    <row r="151" spans="9:9" x14ac:dyDescent="0.25">
      <c r="I151" s="4"/>
    </row>
    <row r="152" spans="9:9" x14ac:dyDescent="0.25">
      <c r="I152" s="4"/>
    </row>
    <row r="153" spans="9:9" x14ac:dyDescent="0.25">
      <c r="I153" s="4"/>
    </row>
    <row r="154" spans="9:9" x14ac:dyDescent="0.25">
      <c r="I154" s="4"/>
    </row>
    <row r="155" spans="9:9" x14ac:dyDescent="0.25">
      <c r="I155" s="4"/>
    </row>
    <row r="156" spans="9:9" x14ac:dyDescent="0.25">
      <c r="I156" s="4"/>
    </row>
    <row r="157" spans="9:9" x14ac:dyDescent="0.25">
      <c r="I157" s="4"/>
    </row>
    <row r="158" spans="9:9" x14ac:dyDescent="0.25">
      <c r="I158" s="4"/>
    </row>
    <row r="159" spans="9:9" x14ac:dyDescent="0.25">
      <c r="I159" s="4"/>
    </row>
    <row r="160" spans="9:9" x14ac:dyDescent="0.25">
      <c r="I160" s="4"/>
    </row>
    <row r="161" spans="9:9" x14ac:dyDescent="0.25">
      <c r="I161" s="4"/>
    </row>
    <row r="162" spans="9:9" x14ac:dyDescent="0.25">
      <c r="I162" s="4"/>
    </row>
    <row r="163" spans="9:9" x14ac:dyDescent="0.25">
      <c r="I163" s="4"/>
    </row>
    <row r="164" spans="9:9" x14ac:dyDescent="0.25">
      <c r="I164" s="4"/>
    </row>
    <row r="165" spans="9:9" x14ac:dyDescent="0.25">
      <c r="I165" s="4"/>
    </row>
    <row r="166" spans="9:9" x14ac:dyDescent="0.25">
      <c r="I166" s="4"/>
    </row>
    <row r="167" spans="9:9" x14ac:dyDescent="0.25">
      <c r="I167" s="4"/>
    </row>
    <row r="168" spans="9:9" x14ac:dyDescent="0.25">
      <c r="I168" s="4"/>
    </row>
    <row r="169" spans="9:9" x14ac:dyDescent="0.25">
      <c r="I169" s="4"/>
    </row>
    <row r="170" spans="9:9" x14ac:dyDescent="0.25">
      <c r="I170" s="4"/>
    </row>
    <row r="171" spans="9:9" x14ac:dyDescent="0.25">
      <c r="I171" s="4"/>
    </row>
    <row r="172" spans="9:9" x14ac:dyDescent="0.25">
      <c r="I172" s="4"/>
    </row>
    <row r="173" spans="9:9" x14ac:dyDescent="0.25">
      <c r="I173" s="4"/>
    </row>
    <row r="174" spans="9:9" x14ac:dyDescent="0.25">
      <c r="I174" s="4"/>
    </row>
    <row r="175" spans="9:9" x14ac:dyDescent="0.25">
      <c r="I175" s="4"/>
    </row>
    <row r="176" spans="9:9" x14ac:dyDescent="0.25">
      <c r="I176" s="4"/>
    </row>
    <row r="177" spans="9:9" x14ac:dyDescent="0.25">
      <c r="I177" s="4"/>
    </row>
    <row r="178" spans="9:9" x14ac:dyDescent="0.25">
      <c r="I178" s="4"/>
    </row>
    <row r="179" spans="9:9" x14ac:dyDescent="0.25">
      <c r="I179" s="4"/>
    </row>
    <row r="180" spans="9:9" x14ac:dyDescent="0.25">
      <c r="I180" s="4"/>
    </row>
    <row r="181" spans="9:9" x14ac:dyDescent="0.25">
      <c r="I181" s="4"/>
    </row>
    <row r="182" spans="9:9" x14ac:dyDescent="0.25">
      <c r="I182" s="4"/>
    </row>
    <row r="183" spans="9:9" x14ac:dyDescent="0.25">
      <c r="I183" s="4"/>
    </row>
    <row r="184" spans="9:9" x14ac:dyDescent="0.25">
      <c r="I184" s="4"/>
    </row>
    <row r="185" spans="9:9" x14ac:dyDescent="0.25">
      <c r="I185" s="4"/>
    </row>
    <row r="186" spans="9:9" x14ac:dyDescent="0.25">
      <c r="I186" s="4"/>
    </row>
    <row r="187" spans="9:9" x14ac:dyDescent="0.25">
      <c r="I187" s="4"/>
    </row>
    <row r="188" spans="9:9" x14ac:dyDescent="0.25">
      <c r="I188" s="4"/>
    </row>
    <row r="189" spans="9:9" x14ac:dyDescent="0.25">
      <c r="I189" s="4"/>
    </row>
    <row r="190" spans="9:9" x14ac:dyDescent="0.25">
      <c r="I190" s="4"/>
    </row>
    <row r="191" spans="9:9" x14ac:dyDescent="0.25">
      <c r="I191" s="4"/>
    </row>
    <row r="192" spans="9:9" x14ac:dyDescent="0.25">
      <c r="I192" s="4"/>
    </row>
    <row r="193" spans="9:9" x14ac:dyDescent="0.25">
      <c r="I193" s="4"/>
    </row>
    <row r="194" spans="9:9" x14ac:dyDescent="0.25">
      <c r="I194" s="4"/>
    </row>
    <row r="195" spans="9:9" x14ac:dyDescent="0.25">
      <c r="I195" s="4"/>
    </row>
    <row r="196" spans="9:9" x14ac:dyDescent="0.25">
      <c r="I196" s="4"/>
    </row>
    <row r="197" spans="9:9" x14ac:dyDescent="0.25">
      <c r="I197" s="4"/>
    </row>
    <row r="198" spans="9:9" x14ac:dyDescent="0.25">
      <c r="I198" s="4"/>
    </row>
    <row r="199" spans="9:9" x14ac:dyDescent="0.25">
      <c r="I199" s="4"/>
    </row>
    <row r="200" spans="9:9" x14ac:dyDescent="0.25">
      <c r="I200" s="4"/>
    </row>
    <row r="201" spans="9:9" x14ac:dyDescent="0.25">
      <c r="I201" s="4"/>
    </row>
    <row r="202" spans="9:9" x14ac:dyDescent="0.25">
      <c r="I202" s="4"/>
    </row>
    <row r="203" spans="9:9" x14ac:dyDescent="0.25">
      <c r="I203" s="4"/>
    </row>
    <row r="204" spans="9:9" x14ac:dyDescent="0.25">
      <c r="I204" s="4"/>
    </row>
    <row r="205" spans="9:9" x14ac:dyDescent="0.25">
      <c r="I205" s="4"/>
    </row>
    <row r="206" spans="9:9" x14ac:dyDescent="0.25">
      <c r="I206" s="4"/>
    </row>
    <row r="207" spans="9:9" x14ac:dyDescent="0.25">
      <c r="I207" s="4"/>
    </row>
    <row r="208" spans="9:9" x14ac:dyDescent="0.25">
      <c r="I208" s="4"/>
    </row>
    <row r="209" spans="9:9" x14ac:dyDescent="0.25">
      <c r="I209" s="4"/>
    </row>
    <row r="210" spans="9:9" x14ac:dyDescent="0.25">
      <c r="I210" s="4"/>
    </row>
    <row r="211" spans="9:9" x14ac:dyDescent="0.25">
      <c r="I211" s="4"/>
    </row>
    <row r="212" spans="9:9" x14ac:dyDescent="0.25">
      <c r="I212" s="4"/>
    </row>
    <row r="213" spans="9:9" x14ac:dyDescent="0.25">
      <c r="I213" s="4"/>
    </row>
    <row r="214" spans="9:9" x14ac:dyDescent="0.25">
      <c r="I214" s="4"/>
    </row>
    <row r="215" spans="9:9" x14ac:dyDescent="0.25">
      <c r="I215" s="4"/>
    </row>
    <row r="216" spans="9:9" x14ac:dyDescent="0.25">
      <c r="I216" s="4"/>
    </row>
    <row r="217" spans="9:9" x14ac:dyDescent="0.25">
      <c r="I217" s="4"/>
    </row>
    <row r="218" spans="9:9" x14ac:dyDescent="0.25">
      <c r="I218" s="4"/>
    </row>
    <row r="219" spans="9:9" x14ac:dyDescent="0.25">
      <c r="I219" s="4"/>
    </row>
    <row r="220" spans="9:9" x14ac:dyDescent="0.25">
      <c r="I220" s="4"/>
    </row>
    <row r="221" spans="9:9" x14ac:dyDescent="0.25">
      <c r="I221" s="4"/>
    </row>
    <row r="222" spans="9:9" x14ac:dyDescent="0.25">
      <c r="I222" s="4"/>
    </row>
    <row r="223" spans="9:9" x14ac:dyDescent="0.25">
      <c r="I223" s="4"/>
    </row>
    <row r="224" spans="9:9" x14ac:dyDescent="0.25">
      <c r="I224" s="4"/>
    </row>
    <row r="225" spans="9:9" x14ac:dyDescent="0.25">
      <c r="I225" s="4"/>
    </row>
    <row r="226" spans="9:9" x14ac:dyDescent="0.25">
      <c r="I226" s="4"/>
    </row>
    <row r="227" spans="9:9" x14ac:dyDescent="0.25">
      <c r="I227" s="4"/>
    </row>
    <row r="228" spans="9:9" x14ac:dyDescent="0.25">
      <c r="I228" s="4"/>
    </row>
    <row r="229" spans="9:9" x14ac:dyDescent="0.25">
      <c r="I229" s="4"/>
    </row>
    <row r="230" spans="9:9" x14ac:dyDescent="0.25">
      <c r="I230" s="4"/>
    </row>
    <row r="231" spans="9:9" x14ac:dyDescent="0.25">
      <c r="I231" s="4"/>
    </row>
    <row r="232" spans="9:9" x14ac:dyDescent="0.25">
      <c r="I232" s="4"/>
    </row>
    <row r="233" spans="9:9" x14ac:dyDescent="0.25">
      <c r="I233" s="4"/>
    </row>
    <row r="234" spans="9:9" x14ac:dyDescent="0.25">
      <c r="I234" s="4"/>
    </row>
    <row r="235" spans="9:9" x14ac:dyDescent="0.25">
      <c r="I235" s="4"/>
    </row>
    <row r="236" spans="9:9" x14ac:dyDescent="0.25">
      <c r="I236" s="4"/>
    </row>
    <row r="237" spans="9:9" x14ac:dyDescent="0.25">
      <c r="I237" s="4"/>
    </row>
    <row r="238" spans="9:9" x14ac:dyDescent="0.25">
      <c r="I238" s="4"/>
    </row>
    <row r="239" spans="9:9" x14ac:dyDescent="0.25">
      <c r="I239" s="4"/>
    </row>
    <row r="240" spans="9:9" x14ac:dyDescent="0.25">
      <c r="I240" s="4"/>
    </row>
    <row r="241" spans="9:9" x14ac:dyDescent="0.25">
      <c r="I241" s="4"/>
    </row>
    <row r="242" spans="9:9" x14ac:dyDescent="0.25">
      <c r="I242" s="4"/>
    </row>
    <row r="243" spans="9:9" x14ac:dyDescent="0.25">
      <c r="I243" s="4"/>
    </row>
    <row r="244" spans="9:9" x14ac:dyDescent="0.25">
      <c r="I244" s="4"/>
    </row>
    <row r="245" spans="9:9" x14ac:dyDescent="0.25">
      <c r="I245" s="4"/>
    </row>
    <row r="246" spans="9:9" x14ac:dyDescent="0.25">
      <c r="I246" s="4"/>
    </row>
    <row r="247" spans="9:9" x14ac:dyDescent="0.25">
      <c r="I247" s="4"/>
    </row>
    <row r="248" spans="9:9" x14ac:dyDescent="0.25">
      <c r="I248" s="4"/>
    </row>
    <row r="249" spans="9:9" x14ac:dyDescent="0.25">
      <c r="I249" s="4"/>
    </row>
    <row r="250" spans="9:9" x14ac:dyDescent="0.25">
      <c r="I250" s="4"/>
    </row>
    <row r="251" spans="9:9" x14ac:dyDescent="0.25">
      <c r="I251" s="4"/>
    </row>
    <row r="252" spans="9:9" x14ac:dyDescent="0.25">
      <c r="I252" s="4"/>
    </row>
    <row r="253" spans="9:9" x14ac:dyDescent="0.25">
      <c r="I253" s="4"/>
    </row>
    <row r="254" spans="9:9" x14ac:dyDescent="0.25">
      <c r="I254" s="4"/>
    </row>
    <row r="255" spans="9:9" x14ac:dyDescent="0.25">
      <c r="I255" s="4"/>
    </row>
    <row r="256" spans="9:9" x14ac:dyDescent="0.25">
      <c r="I256" s="4"/>
    </row>
    <row r="257" spans="9:9" x14ac:dyDescent="0.25">
      <c r="I257" s="4"/>
    </row>
    <row r="258" spans="9:9" x14ac:dyDescent="0.25">
      <c r="I258" s="4"/>
    </row>
    <row r="259" spans="9:9" x14ac:dyDescent="0.25">
      <c r="I259" s="4"/>
    </row>
    <row r="260" spans="9:9" x14ac:dyDescent="0.25">
      <c r="I260" s="4"/>
    </row>
    <row r="261" spans="9:9" x14ac:dyDescent="0.25">
      <c r="I261" s="4"/>
    </row>
    <row r="262" spans="9:9" x14ac:dyDescent="0.25">
      <c r="I262" s="4"/>
    </row>
    <row r="263" spans="9:9" x14ac:dyDescent="0.25">
      <c r="I263" s="4"/>
    </row>
    <row r="264" spans="9:9" x14ac:dyDescent="0.25">
      <c r="I264" s="4"/>
    </row>
    <row r="265" spans="9:9" x14ac:dyDescent="0.25">
      <c r="I265" s="4"/>
    </row>
    <row r="266" spans="9:9" x14ac:dyDescent="0.25">
      <c r="I266" s="4"/>
    </row>
    <row r="267" spans="9:9" x14ac:dyDescent="0.25">
      <c r="I267" s="4"/>
    </row>
    <row r="268" spans="9:9" x14ac:dyDescent="0.25">
      <c r="I268" s="4"/>
    </row>
    <row r="269" spans="9:9" x14ac:dyDescent="0.25">
      <c r="I269" s="4"/>
    </row>
    <row r="270" spans="9:9" x14ac:dyDescent="0.25">
      <c r="I270" s="4"/>
    </row>
    <row r="271" spans="9:9" x14ac:dyDescent="0.25">
      <c r="I271" s="4"/>
    </row>
    <row r="272" spans="9:9" x14ac:dyDescent="0.25">
      <c r="I272" s="4"/>
    </row>
    <row r="273" spans="9:9" x14ac:dyDescent="0.25">
      <c r="I273" s="4"/>
    </row>
    <row r="274" spans="9:9" x14ac:dyDescent="0.25">
      <c r="I274" s="4"/>
    </row>
    <row r="275" spans="9:9" x14ac:dyDescent="0.25">
      <c r="I275" s="4"/>
    </row>
    <row r="276" spans="9:9" x14ac:dyDescent="0.25">
      <c r="I276" s="4"/>
    </row>
    <row r="277" spans="9:9" x14ac:dyDescent="0.25">
      <c r="I277" s="4"/>
    </row>
    <row r="278" spans="9:9" x14ac:dyDescent="0.25">
      <c r="I278" s="4"/>
    </row>
    <row r="279" spans="9:9" x14ac:dyDescent="0.25">
      <c r="I279" s="4"/>
    </row>
    <row r="280" spans="9:9" x14ac:dyDescent="0.25">
      <c r="I280" s="4"/>
    </row>
    <row r="281" spans="9:9" x14ac:dyDescent="0.25">
      <c r="I281" s="4"/>
    </row>
    <row r="282" spans="9:9" x14ac:dyDescent="0.25">
      <c r="I282" s="4"/>
    </row>
    <row r="283" spans="9:9" x14ac:dyDescent="0.25">
      <c r="I283" s="4"/>
    </row>
    <row r="284" spans="9:9" x14ac:dyDescent="0.25">
      <c r="I284" s="4"/>
    </row>
    <row r="285" spans="9:9" x14ac:dyDescent="0.25">
      <c r="I285" s="4"/>
    </row>
    <row r="286" spans="9:9" x14ac:dyDescent="0.25">
      <c r="I286" s="4"/>
    </row>
    <row r="287" spans="9:9" x14ac:dyDescent="0.25">
      <c r="I287" s="4"/>
    </row>
    <row r="288" spans="9:9" x14ac:dyDescent="0.25">
      <c r="I288" s="4"/>
    </row>
    <row r="289" spans="9:9" x14ac:dyDescent="0.25">
      <c r="I289" s="4"/>
    </row>
    <row r="290" spans="9:9" x14ac:dyDescent="0.25">
      <c r="I290" s="4"/>
    </row>
    <row r="291" spans="9:9" x14ac:dyDescent="0.25">
      <c r="I291" s="4"/>
    </row>
    <row r="292" spans="9:9" x14ac:dyDescent="0.25">
      <c r="I292" s="4"/>
    </row>
    <row r="293" spans="9:9" x14ac:dyDescent="0.25">
      <c r="I293" s="4"/>
    </row>
    <row r="294" spans="9:9" x14ac:dyDescent="0.25">
      <c r="I294" s="4"/>
    </row>
    <row r="295" spans="9:9" x14ac:dyDescent="0.25">
      <c r="I295" s="4"/>
    </row>
    <row r="296" spans="9:9" x14ac:dyDescent="0.25">
      <c r="I296" s="4"/>
    </row>
    <row r="297" spans="9:9" x14ac:dyDescent="0.25">
      <c r="I297" s="4"/>
    </row>
    <row r="298" spans="9:9" x14ac:dyDescent="0.25">
      <c r="I298" s="4"/>
    </row>
    <row r="299" spans="9:9" x14ac:dyDescent="0.25">
      <c r="I299" s="4"/>
    </row>
    <row r="300" spans="9:9" x14ac:dyDescent="0.25">
      <c r="I300" s="4"/>
    </row>
    <row r="301" spans="9:9" x14ac:dyDescent="0.25">
      <c r="I301" s="4"/>
    </row>
    <row r="302" spans="9:9" x14ac:dyDescent="0.25">
      <c r="I302" s="4"/>
    </row>
    <row r="303" spans="9:9" x14ac:dyDescent="0.25">
      <c r="I303" s="4"/>
    </row>
    <row r="304" spans="9:9" x14ac:dyDescent="0.25">
      <c r="I304" s="4"/>
    </row>
    <row r="305" spans="9:9" x14ac:dyDescent="0.25">
      <c r="I305" s="4"/>
    </row>
    <row r="306" spans="9:9" x14ac:dyDescent="0.25">
      <c r="I306" s="4"/>
    </row>
    <row r="307" spans="9:9" x14ac:dyDescent="0.25">
      <c r="I307" s="4"/>
    </row>
    <row r="308" spans="9:9" x14ac:dyDescent="0.25">
      <c r="I308" s="4"/>
    </row>
    <row r="309" spans="9:9" x14ac:dyDescent="0.25">
      <c r="I309" s="4"/>
    </row>
    <row r="310" spans="9:9" x14ac:dyDescent="0.25">
      <c r="I310" s="4"/>
    </row>
    <row r="311" spans="9:9" x14ac:dyDescent="0.25">
      <c r="I311" s="4"/>
    </row>
    <row r="312" spans="9:9" x14ac:dyDescent="0.25">
      <c r="I312" s="4"/>
    </row>
    <row r="313" spans="9:9" x14ac:dyDescent="0.25">
      <c r="I313" s="4"/>
    </row>
    <row r="314" spans="9:9" x14ac:dyDescent="0.25">
      <c r="I314" s="4"/>
    </row>
    <row r="315" spans="9:9" x14ac:dyDescent="0.25">
      <c r="I315" s="4"/>
    </row>
    <row r="316" spans="9:9" x14ac:dyDescent="0.25">
      <c r="I316" s="4"/>
    </row>
    <row r="317" spans="9:9" x14ac:dyDescent="0.25">
      <c r="I317" s="4"/>
    </row>
    <row r="318" spans="9:9" x14ac:dyDescent="0.25">
      <c r="I318" s="4"/>
    </row>
    <row r="319" spans="9:9" x14ac:dyDescent="0.25">
      <c r="I319" s="4"/>
    </row>
    <row r="320" spans="9:9" x14ac:dyDescent="0.25">
      <c r="I320" s="4"/>
    </row>
    <row r="321" spans="9:9" x14ac:dyDescent="0.25">
      <c r="I321" s="4"/>
    </row>
    <row r="322" spans="9:9" x14ac:dyDescent="0.25">
      <c r="I322" s="4"/>
    </row>
    <row r="323" spans="9:9" x14ac:dyDescent="0.25">
      <c r="I323" s="4"/>
    </row>
    <row r="324" spans="9:9" x14ac:dyDescent="0.25">
      <c r="I324" s="4"/>
    </row>
    <row r="325" spans="9:9" x14ac:dyDescent="0.25">
      <c r="I325" s="4"/>
    </row>
    <row r="326" spans="9:9" x14ac:dyDescent="0.25">
      <c r="I326" s="4"/>
    </row>
    <row r="327" spans="9:9" x14ac:dyDescent="0.25">
      <c r="I327" s="4"/>
    </row>
    <row r="328" spans="9:9" x14ac:dyDescent="0.25">
      <c r="I328" s="4"/>
    </row>
    <row r="329" spans="9:9" x14ac:dyDescent="0.25">
      <c r="I329" s="4"/>
    </row>
    <row r="330" spans="9:9" x14ac:dyDescent="0.25">
      <c r="I330" s="4"/>
    </row>
    <row r="331" spans="9:9" x14ac:dyDescent="0.25">
      <c r="I331" s="4"/>
    </row>
    <row r="332" spans="9:9" x14ac:dyDescent="0.25">
      <c r="I332" s="4"/>
    </row>
    <row r="333" spans="9:9" x14ac:dyDescent="0.25">
      <c r="I333" s="4"/>
    </row>
    <row r="334" spans="9:9" x14ac:dyDescent="0.25">
      <c r="I334" s="4"/>
    </row>
    <row r="335" spans="9:9" x14ac:dyDescent="0.25">
      <c r="I335" s="4"/>
    </row>
    <row r="336" spans="9:9" x14ac:dyDescent="0.25">
      <c r="I336" s="4"/>
    </row>
    <row r="337" spans="9:9" x14ac:dyDescent="0.25">
      <c r="I337" s="4"/>
    </row>
    <row r="338" spans="9:9" x14ac:dyDescent="0.25">
      <c r="I338" s="4"/>
    </row>
    <row r="339" spans="9:9" x14ac:dyDescent="0.25">
      <c r="I339" s="4"/>
    </row>
    <row r="340" spans="9:9" x14ac:dyDescent="0.25">
      <c r="I340" s="4"/>
    </row>
    <row r="341" spans="9:9" x14ac:dyDescent="0.25">
      <c r="I341" s="4"/>
    </row>
    <row r="342" spans="9:9" x14ac:dyDescent="0.25">
      <c r="I342" s="4"/>
    </row>
    <row r="343" spans="9:9" x14ac:dyDescent="0.25">
      <c r="I343" s="4"/>
    </row>
    <row r="344" spans="9:9" x14ac:dyDescent="0.25">
      <c r="I344" s="4"/>
    </row>
    <row r="345" spans="9:9" x14ac:dyDescent="0.25">
      <c r="I345" s="4"/>
    </row>
    <row r="346" spans="9:9" x14ac:dyDescent="0.25">
      <c r="I346" s="4"/>
    </row>
    <row r="347" spans="9:9" x14ac:dyDescent="0.25">
      <c r="I347" s="4"/>
    </row>
    <row r="348" spans="9:9" x14ac:dyDescent="0.25">
      <c r="I348" s="4"/>
    </row>
    <row r="349" spans="9:9" x14ac:dyDescent="0.25">
      <c r="I349" s="4"/>
    </row>
    <row r="350" spans="9:9" x14ac:dyDescent="0.25">
      <c r="I350" s="4"/>
    </row>
    <row r="351" spans="9:9" x14ac:dyDescent="0.25">
      <c r="I351" s="4"/>
    </row>
    <row r="352" spans="9:9" x14ac:dyDescent="0.25">
      <c r="I352" s="4"/>
    </row>
    <row r="353" spans="9:9" x14ac:dyDescent="0.25">
      <c r="I353" s="4"/>
    </row>
    <row r="354" spans="9:9" x14ac:dyDescent="0.25">
      <c r="I354" s="4"/>
    </row>
    <row r="355" spans="9:9" x14ac:dyDescent="0.25">
      <c r="I355" s="4"/>
    </row>
    <row r="356" spans="9:9" x14ac:dyDescent="0.25">
      <c r="I356" s="4"/>
    </row>
    <row r="357" spans="9:9" x14ac:dyDescent="0.25">
      <c r="I357" s="4"/>
    </row>
    <row r="358" spans="9:9" x14ac:dyDescent="0.25">
      <c r="I358" s="4"/>
    </row>
    <row r="359" spans="9:9" x14ac:dyDescent="0.25">
      <c r="I359" s="4"/>
    </row>
    <row r="360" spans="9:9" x14ac:dyDescent="0.25">
      <c r="I360" s="4"/>
    </row>
    <row r="361" spans="9:9" x14ac:dyDescent="0.25">
      <c r="I361" s="4"/>
    </row>
    <row r="362" spans="9:9" x14ac:dyDescent="0.25">
      <c r="I362" s="4"/>
    </row>
    <row r="363" spans="9:9" x14ac:dyDescent="0.25">
      <c r="I363" s="4"/>
    </row>
    <row r="364" spans="9:9" x14ac:dyDescent="0.25">
      <c r="I364" s="4"/>
    </row>
    <row r="365" spans="9:9" x14ac:dyDescent="0.25">
      <c r="I365" s="4"/>
    </row>
    <row r="366" spans="9:9" x14ac:dyDescent="0.25">
      <c r="I366" s="4"/>
    </row>
    <row r="367" spans="9:9" x14ac:dyDescent="0.25">
      <c r="I367" s="4"/>
    </row>
    <row r="368" spans="9:9" x14ac:dyDescent="0.25">
      <c r="I368" s="4"/>
    </row>
    <row r="369" spans="9:9" x14ac:dyDescent="0.25">
      <c r="I369" s="4"/>
    </row>
    <row r="370" spans="9:9" x14ac:dyDescent="0.25">
      <c r="I370" s="4"/>
    </row>
    <row r="371" spans="9:9" x14ac:dyDescent="0.25">
      <c r="I371" s="4"/>
    </row>
    <row r="372" spans="9:9" x14ac:dyDescent="0.25">
      <c r="I372" s="4"/>
    </row>
    <row r="373" spans="9:9" x14ac:dyDescent="0.25">
      <c r="I373" s="4"/>
    </row>
    <row r="374" spans="9:9" x14ac:dyDescent="0.25">
      <c r="I374" s="4"/>
    </row>
    <row r="375" spans="9:9" x14ac:dyDescent="0.25">
      <c r="I375" s="4"/>
    </row>
    <row r="376" spans="9:9" x14ac:dyDescent="0.25">
      <c r="I376" s="4"/>
    </row>
    <row r="377" spans="9:9" x14ac:dyDescent="0.25">
      <c r="I377" s="4"/>
    </row>
    <row r="378" spans="9:9" x14ac:dyDescent="0.25">
      <c r="I378" s="4"/>
    </row>
    <row r="379" spans="9:9" x14ac:dyDescent="0.25">
      <c r="I379" s="4"/>
    </row>
    <row r="380" spans="9:9" x14ac:dyDescent="0.25">
      <c r="I380" s="4"/>
    </row>
    <row r="381" spans="9:9" x14ac:dyDescent="0.25">
      <c r="I381" s="4"/>
    </row>
    <row r="382" spans="9:9" x14ac:dyDescent="0.25">
      <c r="I382" s="4"/>
    </row>
    <row r="383" spans="9:9" x14ac:dyDescent="0.25">
      <c r="I383" s="4"/>
    </row>
    <row r="384" spans="9:9" x14ac:dyDescent="0.25">
      <c r="I384" s="4"/>
    </row>
    <row r="385" spans="9:9" x14ac:dyDescent="0.25">
      <c r="I385" s="4"/>
    </row>
    <row r="386" spans="9:9" x14ac:dyDescent="0.25">
      <c r="I386" s="4"/>
    </row>
    <row r="387" spans="9:9" x14ac:dyDescent="0.25">
      <c r="I387" s="4"/>
    </row>
    <row r="388" spans="9:9" x14ac:dyDescent="0.25">
      <c r="I388" s="4"/>
    </row>
    <row r="389" spans="9:9" x14ac:dyDescent="0.25">
      <c r="I389" s="4"/>
    </row>
    <row r="390" spans="9:9" x14ac:dyDescent="0.25">
      <c r="I390" s="4"/>
    </row>
    <row r="391" spans="9:9" x14ac:dyDescent="0.25">
      <c r="I391" s="4"/>
    </row>
    <row r="392" spans="9:9" x14ac:dyDescent="0.25">
      <c r="I392" s="4"/>
    </row>
    <row r="393" spans="9:9" x14ac:dyDescent="0.25">
      <c r="I393" s="4"/>
    </row>
    <row r="394" spans="9:9" x14ac:dyDescent="0.25">
      <c r="I394" s="4"/>
    </row>
    <row r="395" spans="9:9" x14ac:dyDescent="0.25">
      <c r="I395" s="4"/>
    </row>
    <row r="396" spans="9:9" x14ac:dyDescent="0.25">
      <c r="I396" s="4"/>
    </row>
    <row r="397" spans="9:9" x14ac:dyDescent="0.25">
      <c r="I397" s="4"/>
    </row>
    <row r="398" spans="9:9" x14ac:dyDescent="0.25">
      <c r="I398" s="4"/>
    </row>
    <row r="399" spans="9:9" x14ac:dyDescent="0.25">
      <c r="I399" s="4"/>
    </row>
    <row r="400" spans="9:9" x14ac:dyDescent="0.25">
      <c r="I400" s="4"/>
    </row>
    <row r="401" spans="9:9" x14ac:dyDescent="0.25">
      <c r="I401" s="4"/>
    </row>
    <row r="402" spans="9:9" x14ac:dyDescent="0.25">
      <c r="I402" s="4"/>
    </row>
    <row r="403" spans="9:9" x14ac:dyDescent="0.25">
      <c r="I403" s="4"/>
    </row>
    <row r="404" spans="9:9" x14ac:dyDescent="0.25">
      <c r="I404" s="4"/>
    </row>
    <row r="405" spans="9:9" x14ac:dyDescent="0.25">
      <c r="I405" s="4"/>
    </row>
    <row r="406" spans="9:9" x14ac:dyDescent="0.25">
      <c r="I406" s="4"/>
    </row>
    <row r="407" spans="9:9" x14ac:dyDescent="0.25">
      <c r="I407" s="4"/>
    </row>
    <row r="408" spans="9:9" x14ac:dyDescent="0.25">
      <c r="I408" s="4"/>
    </row>
    <row r="409" spans="9:9" x14ac:dyDescent="0.25">
      <c r="I409" s="4"/>
    </row>
    <row r="410" spans="9:9" x14ac:dyDescent="0.25">
      <c r="I410" s="4"/>
    </row>
    <row r="411" spans="9:9" x14ac:dyDescent="0.25">
      <c r="I411" s="4"/>
    </row>
    <row r="412" spans="9:9" x14ac:dyDescent="0.25">
      <c r="I412" s="4"/>
    </row>
    <row r="413" spans="9:9" x14ac:dyDescent="0.25">
      <c r="I413" s="4"/>
    </row>
    <row r="414" spans="9:9" x14ac:dyDescent="0.25">
      <c r="I414" s="4"/>
    </row>
    <row r="415" spans="9:9" x14ac:dyDescent="0.25">
      <c r="I415" s="4"/>
    </row>
    <row r="416" spans="9:9" x14ac:dyDescent="0.25">
      <c r="I416" s="4"/>
    </row>
    <row r="417" spans="9:9" x14ac:dyDescent="0.25">
      <c r="I417" s="4"/>
    </row>
    <row r="418" spans="9:9" x14ac:dyDescent="0.25">
      <c r="I418" s="4"/>
    </row>
    <row r="419" spans="9:9" x14ac:dyDescent="0.25">
      <c r="I419" s="4"/>
    </row>
    <row r="420" spans="9:9" x14ac:dyDescent="0.25">
      <c r="I420" s="4"/>
    </row>
    <row r="421" spans="9:9" x14ac:dyDescent="0.25">
      <c r="I421" s="4"/>
    </row>
    <row r="422" spans="9:9" x14ac:dyDescent="0.25">
      <c r="I422" s="4"/>
    </row>
    <row r="423" spans="9:9" x14ac:dyDescent="0.25">
      <c r="I423" s="4"/>
    </row>
    <row r="424" spans="9:9" x14ac:dyDescent="0.25">
      <c r="I424" s="4"/>
    </row>
    <row r="425" spans="9:9" x14ac:dyDescent="0.25">
      <c r="I425" s="4"/>
    </row>
    <row r="426" spans="9:9" x14ac:dyDescent="0.25">
      <c r="I426" s="4"/>
    </row>
    <row r="427" spans="9:9" x14ac:dyDescent="0.25">
      <c r="I427" s="4"/>
    </row>
    <row r="428" spans="9:9" x14ac:dyDescent="0.25">
      <c r="I428" s="4"/>
    </row>
    <row r="429" spans="9:9" x14ac:dyDescent="0.25">
      <c r="I429" s="4"/>
    </row>
    <row r="430" spans="9:9" x14ac:dyDescent="0.25">
      <c r="I430" s="4"/>
    </row>
    <row r="431" spans="9:9" x14ac:dyDescent="0.25">
      <c r="I431" s="4"/>
    </row>
    <row r="432" spans="9:9" x14ac:dyDescent="0.25">
      <c r="I432" s="4"/>
    </row>
    <row r="433" spans="9:9" x14ac:dyDescent="0.25">
      <c r="I433" s="4"/>
    </row>
    <row r="434" spans="9:9" x14ac:dyDescent="0.25">
      <c r="I434" s="4"/>
    </row>
    <row r="435" spans="9:9" x14ac:dyDescent="0.25">
      <c r="I435" s="4"/>
    </row>
    <row r="436" spans="9:9" x14ac:dyDescent="0.25">
      <c r="I436" s="4"/>
    </row>
    <row r="437" spans="9:9" x14ac:dyDescent="0.25">
      <c r="I437" s="4"/>
    </row>
    <row r="438" spans="9:9" x14ac:dyDescent="0.25">
      <c r="I438" s="4"/>
    </row>
    <row r="439" spans="9:9" x14ac:dyDescent="0.25">
      <c r="I439" s="4"/>
    </row>
    <row r="440" spans="9:9" x14ac:dyDescent="0.25">
      <c r="I440" s="4"/>
    </row>
    <row r="441" spans="9:9" x14ac:dyDescent="0.25">
      <c r="I441" s="4"/>
    </row>
    <row r="442" spans="9:9" x14ac:dyDescent="0.25">
      <c r="I442" s="4"/>
    </row>
    <row r="443" spans="9:9" x14ac:dyDescent="0.25">
      <c r="I443" s="4"/>
    </row>
    <row r="444" spans="9:9" x14ac:dyDescent="0.25">
      <c r="I444" s="4"/>
    </row>
    <row r="445" spans="9:9" x14ac:dyDescent="0.25">
      <c r="I445" s="4"/>
    </row>
    <row r="446" spans="9:9" x14ac:dyDescent="0.25">
      <c r="I446" s="4"/>
    </row>
    <row r="447" spans="9:9" x14ac:dyDescent="0.25">
      <c r="I447" s="4"/>
    </row>
    <row r="448" spans="9:9" x14ac:dyDescent="0.25">
      <c r="I448" s="4"/>
    </row>
    <row r="449" spans="9:9" x14ac:dyDescent="0.25">
      <c r="I449" s="4"/>
    </row>
    <row r="450" spans="9:9" x14ac:dyDescent="0.25">
      <c r="I450" s="4"/>
    </row>
    <row r="451" spans="9:9" x14ac:dyDescent="0.25">
      <c r="I451" s="4"/>
    </row>
    <row r="452" spans="9:9" x14ac:dyDescent="0.25">
      <c r="I452" s="4"/>
    </row>
    <row r="453" spans="9:9" x14ac:dyDescent="0.25">
      <c r="I453" s="4"/>
    </row>
    <row r="454" spans="9:9" x14ac:dyDescent="0.25">
      <c r="I454" s="4"/>
    </row>
    <row r="455" spans="9:9" x14ac:dyDescent="0.25">
      <c r="I455" s="4"/>
    </row>
    <row r="456" spans="9:9" x14ac:dyDescent="0.25">
      <c r="I456" s="4"/>
    </row>
    <row r="457" spans="9:9" x14ac:dyDescent="0.25">
      <c r="I457" s="4"/>
    </row>
    <row r="458" spans="9:9" x14ac:dyDescent="0.25">
      <c r="I458" s="4"/>
    </row>
    <row r="459" spans="9:9" x14ac:dyDescent="0.25">
      <c r="I459" s="4"/>
    </row>
    <row r="460" spans="9:9" x14ac:dyDescent="0.25">
      <c r="I460" s="4"/>
    </row>
    <row r="461" spans="9:9" x14ac:dyDescent="0.25">
      <c r="I461" s="4"/>
    </row>
    <row r="462" spans="9:9" x14ac:dyDescent="0.25">
      <c r="I462" s="4"/>
    </row>
    <row r="463" spans="9:9" x14ac:dyDescent="0.25">
      <c r="I463" s="4"/>
    </row>
    <row r="464" spans="9:9" x14ac:dyDescent="0.25">
      <c r="I464" s="4"/>
    </row>
    <row r="465" spans="9:9" x14ac:dyDescent="0.25">
      <c r="I465" s="4"/>
    </row>
    <row r="466" spans="9:9" x14ac:dyDescent="0.25">
      <c r="I466" s="4"/>
    </row>
    <row r="467" spans="9:9" x14ac:dyDescent="0.25">
      <c r="I467" s="4"/>
    </row>
    <row r="468" spans="9:9" x14ac:dyDescent="0.25">
      <c r="I468" s="4"/>
    </row>
    <row r="469" spans="9:9" x14ac:dyDescent="0.25">
      <c r="I469" s="4"/>
    </row>
    <row r="470" spans="9:9" x14ac:dyDescent="0.25">
      <c r="I470" s="4"/>
    </row>
    <row r="471" spans="9:9" x14ac:dyDescent="0.25">
      <c r="I471" s="4"/>
    </row>
    <row r="472" spans="9:9" x14ac:dyDescent="0.25">
      <c r="I472" s="4"/>
    </row>
    <row r="473" spans="9:9" x14ac:dyDescent="0.25">
      <c r="I473" s="4"/>
    </row>
    <row r="474" spans="9:9" x14ac:dyDescent="0.25">
      <c r="I474" s="4"/>
    </row>
    <row r="475" spans="9:9" x14ac:dyDescent="0.25">
      <c r="I475" s="4"/>
    </row>
    <row r="476" spans="9:9" x14ac:dyDescent="0.25">
      <c r="I476" s="4"/>
    </row>
    <row r="477" spans="9:9" x14ac:dyDescent="0.25">
      <c r="I477" s="4"/>
    </row>
    <row r="478" spans="9:9" x14ac:dyDescent="0.25">
      <c r="I478" s="4"/>
    </row>
    <row r="479" spans="9:9" x14ac:dyDescent="0.25">
      <c r="I479" s="4"/>
    </row>
    <row r="480" spans="9:9" x14ac:dyDescent="0.25">
      <c r="I480" s="4"/>
    </row>
    <row r="481" spans="9:9" x14ac:dyDescent="0.25">
      <c r="I481" s="4"/>
    </row>
    <row r="482" spans="9:9" x14ac:dyDescent="0.25">
      <c r="I482" s="4"/>
    </row>
    <row r="483" spans="9:9" x14ac:dyDescent="0.25">
      <c r="I483" s="4"/>
    </row>
    <row r="484" spans="9:9" x14ac:dyDescent="0.25">
      <c r="I484" s="4"/>
    </row>
    <row r="485" spans="9:9" x14ac:dyDescent="0.25">
      <c r="I485" s="4"/>
    </row>
    <row r="486" spans="9:9" x14ac:dyDescent="0.25">
      <c r="I486" s="4"/>
    </row>
    <row r="487" spans="9:9" x14ac:dyDescent="0.25">
      <c r="I487" s="4"/>
    </row>
    <row r="488" spans="9:9" x14ac:dyDescent="0.25">
      <c r="I488" s="4"/>
    </row>
    <row r="489" spans="9:9" x14ac:dyDescent="0.25">
      <c r="I489" s="4"/>
    </row>
    <row r="490" spans="9:9" x14ac:dyDescent="0.25">
      <c r="I490" s="4"/>
    </row>
    <row r="491" spans="9:9" x14ac:dyDescent="0.25">
      <c r="I491" s="4"/>
    </row>
    <row r="492" spans="9:9" x14ac:dyDescent="0.25">
      <c r="I492" s="4"/>
    </row>
    <row r="493" spans="9:9" x14ac:dyDescent="0.25">
      <c r="I493" s="4"/>
    </row>
    <row r="494" spans="9:9" x14ac:dyDescent="0.25">
      <c r="I494" s="4"/>
    </row>
    <row r="495" spans="9:9" x14ac:dyDescent="0.25">
      <c r="I495" s="4"/>
    </row>
    <row r="496" spans="9:9" x14ac:dyDescent="0.25">
      <c r="I496" s="4"/>
    </row>
    <row r="497" spans="9:9" x14ac:dyDescent="0.25">
      <c r="I497" s="4"/>
    </row>
    <row r="498" spans="9:9" x14ac:dyDescent="0.25">
      <c r="I498" s="4"/>
    </row>
    <row r="499" spans="9:9" x14ac:dyDescent="0.25">
      <c r="I499" s="4"/>
    </row>
    <row r="500" spans="9:9" x14ac:dyDescent="0.25">
      <c r="I500" s="4"/>
    </row>
    <row r="501" spans="9:9" x14ac:dyDescent="0.25">
      <c r="I501" s="4"/>
    </row>
    <row r="502" spans="9:9" x14ac:dyDescent="0.25">
      <c r="I502" s="4"/>
    </row>
    <row r="503" spans="9:9" x14ac:dyDescent="0.25">
      <c r="I503" s="4"/>
    </row>
    <row r="504" spans="9:9" x14ac:dyDescent="0.25">
      <c r="I504" s="4"/>
    </row>
    <row r="505" spans="9:9" x14ac:dyDescent="0.25">
      <c r="I505" s="4"/>
    </row>
    <row r="506" spans="9:9" x14ac:dyDescent="0.25">
      <c r="I506" s="4"/>
    </row>
    <row r="507" spans="9:9" x14ac:dyDescent="0.25">
      <c r="I507" s="4"/>
    </row>
    <row r="508" spans="9:9" x14ac:dyDescent="0.25">
      <c r="I508" s="4"/>
    </row>
    <row r="509" spans="9:9" x14ac:dyDescent="0.25">
      <c r="I509" s="4"/>
    </row>
    <row r="510" spans="9:9" x14ac:dyDescent="0.25">
      <c r="I510" s="4"/>
    </row>
    <row r="511" spans="9:9" x14ac:dyDescent="0.25">
      <c r="I511" s="4"/>
    </row>
    <row r="512" spans="9:9" x14ac:dyDescent="0.25">
      <c r="I512" s="4"/>
    </row>
    <row r="513" spans="9:9" x14ac:dyDescent="0.25">
      <c r="I513" s="4"/>
    </row>
    <row r="514" spans="9:9" x14ac:dyDescent="0.25">
      <c r="I514" s="4"/>
    </row>
    <row r="515" spans="9:9" x14ac:dyDescent="0.25">
      <c r="I515" s="4"/>
    </row>
    <row r="516" spans="9:9" x14ac:dyDescent="0.25">
      <c r="I516" s="4"/>
    </row>
    <row r="517" spans="9:9" x14ac:dyDescent="0.25">
      <c r="I517" s="4"/>
    </row>
    <row r="518" spans="9:9" x14ac:dyDescent="0.25">
      <c r="I518" s="4"/>
    </row>
    <row r="519" spans="9:9" x14ac:dyDescent="0.25">
      <c r="I519" s="4"/>
    </row>
    <row r="520" spans="9:9" x14ac:dyDescent="0.25">
      <c r="I520" s="4"/>
    </row>
    <row r="521" spans="9:9" x14ac:dyDescent="0.25">
      <c r="I521" s="4"/>
    </row>
    <row r="522" spans="9:9" x14ac:dyDescent="0.25">
      <c r="I522" s="4"/>
    </row>
    <row r="523" spans="9:9" x14ac:dyDescent="0.25">
      <c r="I523" s="4"/>
    </row>
    <row r="524" spans="9:9" x14ac:dyDescent="0.25">
      <c r="I524" s="4"/>
    </row>
    <row r="525" spans="9:9" x14ac:dyDescent="0.25">
      <c r="I525" s="4"/>
    </row>
    <row r="526" spans="9:9" x14ac:dyDescent="0.25">
      <c r="I526" s="4"/>
    </row>
    <row r="527" spans="9:9" x14ac:dyDescent="0.25">
      <c r="I527" s="4"/>
    </row>
    <row r="528" spans="9:9" x14ac:dyDescent="0.25">
      <c r="I528" s="4"/>
    </row>
    <row r="529" spans="9:9" x14ac:dyDescent="0.25">
      <c r="I529" s="4"/>
    </row>
    <row r="530" spans="9:9" x14ac:dyDescent="0.25">
      <c r="I530" s="4"/>
    </row>
    <row r="531" spans="9:9" x14ac:dyDescent="0.25">
      <c r="I531" s="4"/>
    </row>
    <row r="532" spans="9:9" x14ac:dyDescent="0.25">
      <c r="I532" s="4"/>
    </row>
    <row r="533" spans="9:9" x14ac:dyDescent="0.25">
      <c r="I533" s="4"/>
    </row>
    <row r="534" spans="9:9" x14ac:dyDescent="0.25">
      <c r="I534" s="4"/>
    </row>
    <row r="535" spans="9:9" x14ac:dyDescent="0.25">
      <c r="I535" s="4"/>
    </row>
    <row r="536" spans="9:9" x14ac:dyDescent="0.25">
      <c r="I536" s="4"/>
    </row>
    <row r="537" spans="9:9" x14ac:dyDescent="0.25">
      <c r="I537" s="4"/>
    </row>
    <row r="538" spans="9:9" x14ac:dyDescent="0.25">
      <c r="I538" s="4"/>
    </row>
    <row r="539" spans="9:9" x14ac:dyDescent="0.25">
      <c r="I539" s="4"/>
    </row>
    <row r="540" spans="9:9" x14ac:dyDescent="0.25">
      <c r="I540" s="4"/>
    </row>
    <row r="541" spans="9:9" x14ac:dyDescent="0.25">
      <c r="I541" s="4"/>
    </row>
    <row r="542" spans="9:9" x14ac:dyDescent="0.25">
      <c r="I542" s="4"/>
    </row>
    <row r="543" spans="9:9" x14ac:dyDescent="0.25">
      <c r="I543" s="4"/>
    </row>
    <row r="544" spans="9:9" x14ac:dyDescent="0.25">
      <c r="I544" s="4"/>
    </row>
    <row r="545" spans="9:9" x14ac:dyDescent="0.25">
      <c r="I545" s="4"/>
    </row>
    <row r="546" spans="9:9" x14ac:dyDescent="0.25">
      <c r="I546" s="4"/>
    </row>
    <row r="547" spans="9:9" x14ac:dyDescent="0.25">
      <c r="I547" s="4"/>
    </row>
    <row r="548" spans="9:9" x14ac:dyDescent="0.25">
      <c r="I548" s="4"/>
    </row>
    <row r="549" spans="9:9" x14ac:dyDescent="0.25">
      <c r="I549" s="4"/>
    </row>
    <row r="550" spans="9:9" x14ac:dyDescent="0.25">
      <c r="I550" s="4"/>
    </row>
    <row r="551" spans="9:9" x14ac:dyDescent="0.25">
      <c r="I551" s="4"/>
    </row>
    <row r="552" spans="9:9" x14ac:dyDescent="0.25">
      <c r="I552" s="4"/>
    </row>
    <row r="553" spans="9:9" x14ac:dyDescent="0.25">
      <c r="I553" s="4"/>
    </row>
    <row r="554" spans="9:9" x14ac:dyDescent="0.25">
      <c r="I554" s="4"/>
    </row>
    <row r="555" spans="9:9" x14ac:dyDescent="0.25">
      <c r="I555" s="4"/>
    </row>
    <row r="556" spans="9:9" x14ac:dyDescent="0.25">
      <c r="I556" s="4"/>
    </row>
    <row r="557" spans="9:9" x14ac:dyDescent="0.25">
      <c r="I557" s="4"/>
    </row>
    <row r="558" spans="9:9" x14ac:dyDescent="0.25">
      <c r="I558" s="4"/>
    </row>
    <row r="559" spans="9:9" x14ac:dyDescent="0.25">
      <c r="I559" s="4"/>
    </row>
    <row r="560" spans="9:9" x14ac:dyDescent="0.25">
      <c r="I560" s="4"/>
    </row>
    <row r="561" spans="9:9" x14ac:dyDescent="0.25">
      <c r="I561" s="4"/>
    </row>
    <row r="562" spans="9:9" x14ac:dyDescent="0.25">
      <c r="I562" s="4"/>
    </row>
    <row r="563" spans="9:9" x14ac:dyDescent="0.25">
      <c r="I563" s="4"/>
    </row>
    <row r="564" spans="9:9" x14ac:dyDescent="0.25">
      <c r="I564" s="4"/>
    </row>
    <row r="565" spans="9:9" x14ac:dyDescent="0.25">
      <c r="I565" s="4"/>
    </row>
    <row r="566" spans="9:9" x14ac:dyDescent="0.25">
      <c r="I566" s="4"/>
    </row>
    <row r="567" spans="9:9" x14ac:dyDescent="0.25">
      <c r="I567" s="4"/>
    </row>
    <row r="568" spans="9:9" x14ac:dyDescent="0.25">
      <c r="I568" s="4"/>
    </row>
    <row r="569" spans="9:9" x14ac:dyDescent="0.25">
      <c r="I569" s="4"/>
    </row>
    <row r="570" spans="9:9" x14ac:dyDescent="0.25">
      <c r="I570" s="4"/>
    </row>
    <row r="571" spans="9:9" x14ac:dyDescent="0.25">
      <c r="I571" s="4"/>
    </row>
    <row r="572" spans="9:9" x14ac:dyDescent="0.25">
      <c r="I572" s="4"/>
    </row>
    <row r="573" spans="9:9" x14ac:dyDescent="0.25">
      <c r="I573" s="4"/>
    </row>
    <row r="574" spans="9:9" x14ac:dyDescent="0.25">
      <c r="I574" s="4"/>
    </row>
    <row r="575" spans="9:9" x14ac:dyDescent="0.25">
      <c r="I575" s="4"/>
    </row>
    <row r="576" spans="9:9" x14ac:dyDescent="0.25">
      <c r="I576" s="4"/>
    </row>
    <row r="577" spans="9:9" x14ac:dyDescent="0.25">
      <c r="I577" s="4"/>
    </row>
    <row r="578" spans="9:9" x14ac:dyDescent="0.25">
      <c r="I578" s="4"/>
    </row>
    <row r="579" spans="9:9" x14ac:dyDescent="0.25">
      <c r="I579" s="4"/>
    </row>
    <row r="580" spans="9:9" x14ac:dyDescent="0.25">
      <c r="I580" s="4"/>
    </row>
    <row r="581" spans="9:9" x14ac:dyDescent="0.25">
      <c r="I581" s="4"/>
    </row>
    <row r="582" spans="9:9" x14ac:dyDescent="0.25">
      <c r="I582" s="4"/>
    </row>
    <row r="583" spans="9:9" x14ac:dyDescent="0.25">
      <c r="I583" s="4"/>
    </row>
    <row r="584" spans="9:9" x14ac:dyDescent="0.25">
      <c r="I584" s="4"/>
    </row>
    <row r="585" spans="9:9" x14ac:dyDescent="0.25">
      <c r="I585" s="4"/>
    </row>
    <row r="586" spans="9:9" x14ac:dyDescent="0.25">
      <c r="I586" s="4"/>
    </row>
    <row r="587" spans="9:9" x14ac:dyDescent="0.25">
      <c r="I587" s="4"/>
    </row>
    <row r="588" spans="9:9" x14ac:dyDescent="0.25">
      <c r="I588" s="4"/>
    </row>
    <row r="589" spans="9:9" x14ac:dyDescent="0.25">
      <c r="I589" s="4"/>
    </row>
    <row r="590" spans="9:9" x14ac:dyDescent="0.25">
      <c r="I590" s="4"/>
    </row>
    <row r="591" spans="9:9" x14ac:dyDescent="0.25">
      <c r="I591" s="4"/>
    </row>
    <row r="592" spans="9:9" x14ac:dyDescent="0.25">
      <c r="I592" s="4"/>
    </row>
    <row r="593" spans="9:9" x14ac:dyDescent="0.25">
      <c r="I593" s="4"/>
    </row>
    <row r="594" spans="9:9" x14ac:dyDescent="0.25">
      <c r="I594" s="4"/>
    </row>
    <row r="595" spans="9:9" x14ac:dyDescent="0.25">
      <c r="I595" s="4"/>
    </row>
    <row r="596" spans="9:9" x14ac:dyDescent="0.25">
      <c r="I596" s="4"/>
    </row>
    <row r="597" spans="9:9" x14ac:dyDescent="0.25">
      <c r="I597" s="4"/>
    </row>
    <row r="598" spans="9:9" x14ac:dyDescent="0.25">
      <c r="I598" s="4"/>
    </row>
    <row r="599" spans="9:9" x14ac:dyDescent="0.25">
      <c r="I599" s="4"/>
    </row>
    <row r="600" spans="9:9" x14ac:dyDescent="0.25">
      <c r="I600" s="4"/>
    </row>
    <row r="601" spans="9:9" x14ac:dyDescent="0.25">
      <c r="I601" s="4"/>
    </row>
    <row r="602" spans="9:9" x14ac:dyDescent="0.25">
      <c r="I602" s="4"/>
    </row>
    <row r="603" spans="9:9" x14ac:dyDescent="0.25">
      <c r="I603" s="4"/>
    </row>
    <row r="604" spans="9:9" x14ac:dyDescent="0.25">
      <c r="I604" s="4"/>
    </row>
    <row r="605" spans="9:9" x14ac:dyDescent="0.25">
      <c r="I605" s="4"/>
    </row>
    <row r="606" spans="9:9" x14ac:dyDescent="0.25">
      <c r="I606" s="4"/>
    </row>
    <row r="607" spans="9:9" x14ac:dyDescent="0.25">
      <c r="I607" s="4"/>
    </row>
    <row r="608" spans="9:9" x14ac:dyDescent="0.25">
      <c r="I608" s="4"/>
    </row>
    <row r="609" spans="9:9" x14ac:dyDescent="0.25">
      <c r="I609" s="4"/>
    </row>
    <row r="610" spans="9:9" x14ac:dyDescent="0.25">
      <c r="I610" s="4"/>
    </row>
    <row r="611" spans="9:9" x14ac:dyDescent="0.25">
      <c r="I611" s="4"/>
    </row>
    <row r="612" spans="9:9" x14ac:dyDescent="0.25">
      <c r="I612" s="4"/>
    </row>
    <row r="613" spans="9:9" x14ac:dyDescent="0.25">
      <c r="I613" s="4"/>
    </row>
    <row r="614" spans="9:9" x14ac:dyDescent="0.25">
      <c r="I614" s="4"/>
    </row>
    <row r="615" spans="9:9" x14ac:dyDescent="0.25">
      <c r="I615" s="4"/>
    </row>
    <row r="616" spans="9:9" x14ac:dyDescent="0.25">
      <c r="I616" s="4"/>
    </row>
    <row r="617" spans="9:9" x14ac:dyDescent="0.25">
      <c r="I617" s="4"/>
    </row>
    <row r="618" spans="9:9" x14ac:dyDescent="0.25">
      <c r="I618" s="4"/>
    </row>
    <row r="619" spans="9:9" x14ac:dyDescent="0.25">
      <c r="I619" s="4"/>
    </row>
    <row r="620" spans="9:9" x14ac:dyDescent="0.25">
      <c r="I620" s="4"/>
    </row>
    <row r="621" spans="9:9" x14ac:dyDescent="0.25">
      <c r="I621" s="4"/>
    </row>
    <row r="622" spans="9:9" x14ac:dyDescent="0.25">
      <c r="I622" s="4"/>
    </row>
    <row r="623" spans="9:9" x14ac:dyDescent="0.25">
      <c r="I623" s="4"/>
    </row>
    <row r="624" spans="9:9" x14ac:dyDescent="0.25">
      <c r="I624" s="4"/>
    </row>
    <row r="625" spans="9:9" x14ac:dyDescent="0.25">
      <c r="I625" s="4"/>
    </row>
    <row r="626" spans="9:9" x14ac:dyDescent="0.25">
      <c r="I626" s="4"/>
    </row>
    <row r="627" spans="9:9" x14ac:dyDescent="0.25">
      <c r="I627" s="4"/>
    </row>
    <row r="628" spans="9:9" x14ac:dyDescent="0.25">
      <c r="I628" s="4"/>
    </row>
    <row r="629" spans="9:9" x14ac:dyDescent="0.25">
      <c r="I629" s="4"/>
    </row>
    <row r="630" spans="9:9" x14ac:dyDescent="0.25">
      <c r="I630" s="4"/>
    </row>
    <row r="631" spans="9:9" x14ac:dyDescent="0.25">
      <c r="I631" s="4"/>
    </row>
    <row r="632" spans="9:9" x14ac:dyDescent="0.25">
      <c r="I632" s="4"/>
    </row>
    <row r="633" spans="9:9" x14ac:dyDescent="0.25">
      <c r="I633" s="4"/>
    </row>
    <row r="634" spans="9:9" x14ac:dyDescent="0.25">
      <c r="I634" s="4"/>
    </row>
    <row r="635" spans="9:9" x14ac:dyDescent="0.25">
      <c r="I635" s="4"/>
    </row>
    <row r="636" spans="9:9" x14ac:dyDescent="0.25">
      <c r="I636" s="4"/>
    </row>
    <row r="637" spans="9:9" x14ac:dyDescent="0.25">
      <c r="I637" s="4"/>
    </row>
    <row r="638" spans="9:9" x14ac:dyDescent="0.25">
      <c r="I638" s="4"/>
    </row>
    <row r="639" spans="9:9" x14ac:dyDescent="0.25">
      <c r="I639" s="4"/>
    </row>
    <row r="640" spans="9:9" x14ac:dyDescent="0.25">
      <c r="I640" s="4"/>
    </row>
    <row r="641" spans="9:9" x14ac:dyDescent="0.25">
      <c r="I641" s="4"/>
    </row>
    <row r="642" spans="9:9" x14ac:dyDescent="0.25">
      <c r="I642" s="4"/>
    </row>
    <row r="643" spans="9:9" x14ac:dyDescent="0.25">
      <c r="I643" s="4"/>
    </row>
    <row r="644" spans="9:9" x14ac:dyDescent="0.25">
      <c r="I644" s="4"/>
    </row>
    <row r="645" spans="9:9" x14ac:dyDescent="0.25">
      <c r="I645" s="4"/>
    </row>
    <row r="646" spans="9:9" x14ac:dyDescent="0.25">
      <c r="I646" s="4"/>
    </row>
    <row r="647" spans="9:9" x14ac:dyDescent="0.25">
      <c r="I647" s="4"/>
    </row>
    <row r="648" spans="9:9" x14ac:dyDescent="0.25">
      <c r="I648" s="4"/>
    </row>
    <row r="649" spans="9:9" x14ac:dyDescent="0.25">
      <c r="I649" s="4"/>
    </row>
    <row r="650" spans="9:9" x14ac:dyDescent="0.25">
      <c r="I650" s="4"/>
    </row>
    <row r="651" spans="9:9" x14ac:dyDescent="0.25">
      <c r="I651" s="4"/>
    </row>
    <row r="652" spans="9:9" x14ac:dyDescent="0.25">
      <c r="I652" s="4"/>
    </row>
    <row r="653" spans="9:9" x14ac:dyDescent="0.25">
      <c r="I653" s="4"/>
    </row>
    <row r="654" spans="9:9" x14ac:dyDescent="0.25">
      <c r="I654" s="4"/>
    </row>
    <row r="655" spans="9:9" x14ac:dyDescent="0.25">
      <c r="I655" s="4"/>
    </row>
    <row r="656" spans="9:9" x14ac:dyDescent="0.25">
      <c r="I656" s="4"/>
    </row>
    <row r="657" spans="9:9" x14ac:dyDescent="0.25">
      <c r="I657" s="4"/>
    </row>
    <row r="658" spans="9:9" x14ac:dyDescent="0.25">
      <c r="I658" s="4"/>
    </row>
    <row r="659" spans="9:9" x14ac:dyDescent="0.25">
      <c r="I659" s="4"/>
    </row>
    <row r="660" spans="9:9" x14ac:dyDescent="0.25">
      <c r="I660" s="4"/>
    </row>
    <row r="661" spans="9:9" x14ac:dyDescent="0.25">
      <c r="I661" s="4"/>
    </row>
    <row r="662" spans="9:9" x14ac:dyDescent="0.25">
      <c r="I662" s="4"/>
    </row>
    <row r="663" spans="9:9" x14ac:dyDescent="0.25">
      <c r="I663" s="4"/>
    </row>
    <row r="664" spans="9:9" x14ac:dyDescent="0.25">
      <c r="I664" s="4"/>
    </row>
    <row r="665" spans="9:9" x14ac:dyDescent="0.25">
      <c r="I665" s="4"/>
    </row>
    <row r="666" spans="9:9" x14ac:dyDescent="0.25">
      <c r="I666" s="4"/>
    </row>
    <row r="667" spans="9:9" x14ac:dyDescent="0.25">
      <c r="I667" s="4"/>
    </row>
    <row r="668" spans="9:9" x14ac:dyDescent="0.25">
      <c r="I668" s="4"/>
    </row>
    <row r="669" spans="9:9" x14ac:dyDescent="0.25">
      <c r="I669" s="4"/>
    </row>
    <row r="670" spans="9:9" x14ac:dyDescent="0.25">
      <c r="I670" s="4"/>
    </row>
    <row r="671" spans="9:9" x14ac:dyDescent="0.25">
      <c r="I671" s="4"/>
    </row>
    <row r="672" spans="9:9" x14ac:dyDescent="0.25">
      <c r="I672" s="4"/>
    </row>
    <row r="673" spans="9:9" x14ac:dyDescent="0.25">
      <c r="I673" s="4"/>
    </row>
    <row r="674" spans="9:9" x14ac:dyDescent="0.25">
      <c r="I674" s="4"/>
    </row>
    <row r="675" spans="9:9" x14ac:dyDescent="0.25">
      <c r="I675" s="4"/>
    </row>
    <row r="676" spans="9:9" x14ac:dyDescent="0.25">
      <c r="I676" s="4"/>
    </row>
    <row r="677" spans="9:9" x14ac:dyDescent="0.25">
      <c r="I677" s="4"/>
    </row>
    <row r="678" spans="9:9" x14ac:dyDescent="0.25">
      <c r="I678" s="4"/>
    </row>
    <row r="679" spans="9:9" x14ac:dyDescent="0.25">
      <c r="I679" s="4"/>
    </row>
    <row r="680" spans="9:9" x14ac:dyDescent="0.25">
      <c r="I680" s="4"/>
    </row>
    <row r="681" spans="9:9" x14ac:dyDescent="0.25">
      <c r="I681" s="4"/>
    </row>
    <row r="682" spans="9:9" x14ac:dyDescent="0.25">
      <c r="I682" s="4"/>
    </row>
    <row r="683" spans="9:9" x14ac:dyDescent="0.25">
      <c r="I683" s="4"/>
    </row>
    <row r="684" spans="9:9" x14ac:dyDescent="0.25">
      <c r="I684" s="4"/>
    </row>
    <row r="685" spans="9:9" x14ac:dyDescent="0.25">
      <c r="I685" s="4"/>
    </row>
    <row r="686" spans="9:9" x14ac:dyDescent="0.25">
      <c r="I686" s="4"/>
    </row>
    <row r="687" spans="9:9" x14ac:dyDescent="0.25">
      <c r="I687" s="4"/>
    </row>
    <row r="688" spans="9:9" x14ac:dyDescent="0.25">
      <c r="I688" s="4"/>
    </row>
    <row r="689" spans="9:9" x14ac:dyDescent="0.25">
      <c r="I689" s="4"/>
    </row>
    <row r="690" spans="9:9" x14ac:dyDescent="0.25">
      <c r="I690" s="4"/>
    </row>
    <row r="691" spans="9:9" x14ac:dyDescent="0.25">
      <c r="I691" s="4"/>
    </row>
    <row r="692" spans="9:9" x14ac:dyDescent="0.25">
      <c r="I692" s="4"/>
    </row>
    <row r="693" spans="9:9" x14ac:dyDescent="0.25">
      <c r="I693" s="4"/>
    </row>
    <row r="694" spans="9:9" x14ac:dyDescent="0.25">
      <c r="I694" s="4"/>
    </row>
    <row r="695" spans="9:9" x14ac:dyDescent="0.25">
      <c r="I695" s="4"/>
    </row>
    <row r="696" spans="9:9" x14ac:dyDescent="0.25">
      <c r="I696" s="4"/>
    </row>
    <row r="697" spans="9:9" x14ac:dyDescent="0.25">
      <c r="I697" s="4"/>
    </row>
    <row r="698" spans="9:9" x14ac:dyDescent="0.25">
      <c r="I698" s="4"/>
    </row>
    <row r="699" spans="9:9" x14ac:dyDescent="0.25">
      <c r="I699" s="4"/>
    </row>
    <row r="700" spans="9:9" x14ac:dyDescent="0.25">
      <c r="I700" s="4"/>
    </row>
    <row r="701" spans="9:9" x14ac:dyDescent="0.25">
      <c r="I701" s="4"/>
    </row>
    <row r="702" spans="9:9" x14ac:dyDescent="0.25">
      <c r="I702" s="4"/>
    </row>
    <row r="703" spans="9:9" x14ac:dyDescent="0.25">
      <c r="I703" s="4"/>
    </row>
    <row r="704" spans="9:9" x14ac:dyDescent="0.25">
      <c r="I704" s="4"/>
    </row>
    <row r="705" spans="9:9" x14ac:dyDescent="0.25">
      <c r="I705" s="4"/>
    </row>
    <row r="706" spans="9:9" x14ac:dyDescent="0.25">
      <c r="I706" s="4"/>
    </row>
    <row r="707" spans="9:9" x14ac:dyDescent="0.25">
      <c r="I707" s="4"/>
    </row>
    <row r="708" spans="9:9" x14ac:dyDescent="0.25">
      <c r="I708" s="4"/>
    </row>
    <row r="709" spans="9:9" x14ac:dyDescent="0.25">
      <c r="I709" s="4"/>
    </row>
    <row r="710" spans="9:9" x14ac:dyDescent="0.25">
      <c r="I710" s="4"/>
    </row>
    <row r="711" spans="9:9" x14ac:dyDescent="0.25">
      <c r="I711" s="4"/>
    </row>
    <row r="712" spans="9:9" x14ac:dyDescent="0.25">
      <c r="I712" s="4"/>
    </row>
    <row r="713" spans="9:9" x14ac:dyDescent="0.25">
      <c r="I713" s="4"/>
    </row>
    <row r="714" spans="9:9" x14ac:dyDescent="0.25">
      <c r="I714" s="4"/>
    </row>
    <row r="715" spans="9:9" x14ac:dyDescent="0.25">
      <c r="I715" s="4"/>
    </row>
    <row r="716" spans="9:9" x14ac:dyDescent="0.25">
      <c r="I716" s="4"/>
    </row>
    <row r="717" spans="9:9" x14ac:dyDescent="0.25">
      <c r="I717" s="4"/>
    </row>
    <row r="718" spans="9:9" x14ac:dyDescent="0.25">
      <c r="I718" s="4"/>
    </row>
    <row r="719" spans="9:9" x14ac:dyDescent="0.25">
      <c r="I719" s="4"/>
    </row>
    <row r="720" spans="9:9" x14ac:dyDescent="0.25">
      <c r="I720" s="4"/>
    </row>
    <row r="721" spans="9:9" x14ac:dyDescent="0.25">
      <c r="I721" s="4"/>
    </row>
    <row r="722" spans="9:9" x14ac:dyDescent="0.25">
      <c r="I722" s="4"/>
    </row>
    <row r="723" spans="9:9" x14ac:dyDescent="0.25">
      <c r="I723" s="4"/>
    </row>
    <row r="724" spans="9:9" x14ac:dyDescent="0.25">
      <c r="I724" s="4"/>
    </row>
    <row r="725" spans="9:9" x14ac:dyDescent="0.25">
      <c r="I725" s="4"/>
    </row>
    <row r="726" spans="9:9" x14ac:dyDescent="0.25">
      <c r="I726" s="4"/>
    </row>
    <row r="727" spans="9:9" x14ac:dyDescent="0.25">
      <c r="I727" s="4"/>
    </row>
    <row r="728" spans="9:9" x14ac:dyDescent="0.25">
      <c r="I728" s="4"/>
    </row>
    <row r="729" spans="9:9" x14ac:dyDescent="0.25">
      <c r="I729" s="4"/>
    </row>
    <row r="730" spans="9:9" x14ac:dyDescent="0.25">
      <c r="I730" s="4"/>
    </row>
    <row r="731" spans="9:9" x14ac:dyDescent="0.25">
      <c r="I731" s="4"/>
    </row>
    <row r="732" spans="9:9" x14ac:dyDescent="0.25">
      <c r="I732" s="4"/>
    </row>
    <row r="733" spans="9:9" x14ac:dyDescent="0.25">
      <c r="I733" s="4"/>
    </row>
    <row r="734" spans="9:9" x14ac:dyDescent="0.25">
      <c r="I734" s="4"/>
    </row>
    <row r="735" spans="9:9" x14ac:dyDescent="0.25">
      <c r="I735" s="4"/>
    </row>
    <row r="736" spans="9:9" x14ac:dyDescent="0.25">
      <c r="I736" s="4"/>
    </row>
    <row r="737" spans="9:9" x14ac:dyDescent="0.25">
      <c r="I737" s="4"/>
    </row>
    <row r="738" spans="9:9" x14ac:dyDescent="0.25">
      <c r="I738" s="4"/>
    </row>
    <row r="739" spans="9:9" x14ac:dyDescent="0.25">
      <c r="I739" s="4"/>
    </row>
    <row r="740" spans="9:9" x14ac:dyDescent="0.25">
      <c r="I740" s="4"/>
    </row>
    <row r="741" spans="9:9" x14ac:dyDescent="0.25">
      <c r="I741" s="4"/>
    </row>
    <row r="742" spans="9:9" x14ac:dyDescent="0.25">
      <c r="I742" s="4"/>
    </row>
    <row r="743" spans="9:9" x14ac:dyDescent="0.25">
      <c r="I743" s="4"/>
    </row>
    <row r="744" spans="9:9" x14ac:dyDescent="0.25">
      <c r="I744" s="4"/>
    </row>
    <row r="745" spans="9:9" x14ac:dyDescent="0.25">
      <c r="I745" s="4"/>
    </row>
    <row r="746" spans="9:9" x14ac:dyDescent="0.25">
      <c r="I746" s="4"/>
    </row>
    <row r="747" spans="9:9" x14ac:dyDescent="0.25">
      <c r="I747" s="4"/>
    </row>
    <row r="748" spans="9:9" x14ac:dyDescent="0.25">
      <c r="I748" s="4"/>
    </row>
    <row r="749" spans="9:9" x14ac:dyDescent="0.25">
      <c r="I749" s="4"/>
    </row>
    <row r="750" spans="9:9" x14ac:dyDescent="0.25">
      <c r="I750" s="4"/>
    </row>
    <row r="751" spans="9:9" x14ac:dyDescent="0.25">
      <c r="I751" s="4"/>
    </row>
    <row r="752" spans="9:9" x14ac:dyDescent="0.25">
      <c r="I752" s="4"/>
    </row>
    <row r="753" spans="9:9" x14ac:dyDescent="0.25">
      <c r="I753" s="4"/>
    </row>
    <row r="754" spans="9:9" x14ac:dyDescent="0.25">
      <c r="I754" s="4"/>
    </row>
    <row r="755" spans="9:9" x14ac:dyDescent="0.25">
      <c r="I755" s="4"/>
    </row>
    <row r="756" spans="9:9" x14ac:dyDescent="0.25">
      <c r="I756" s="4"/>
    </row>
    <row r="757" spans="9:9" x14ac:dyDescent="0.25">
      <c r="I757" s="4"/>
    </row>
    <row r="758" spans="9:9" x14ac:dyDescent="0.25">
      <c r="I758" s="4"/>
    </row>
    <row r="759" spans="9:9" x14ac:dyDescent="0.25">
      <c r="I759" s="4"/>
    </row>
    <row r="760" spans="9:9" x14ac:dyDescent="0.25">
      <c r="I760" s="4"/>
    </row>
    <row r="761" spans="9:9" x14ac:dyDescent="0.25">
      <c r="I761" s="4"/>
    </row>
    <row r="762" spans="9:9" x14ac:dyDescent="0.25">
      <c r="I762" s="4"/>
    </row>
    <row r="763" spans="9:9" x14ac:dyDescent="0.25">
      <c r="I763" s="4"/>
    </row>
    <row r="764" spans="9:9" x14ac:dyDescent="0.25">
      <c r="I764" s="4"/>
    </row>
    <row r="765" spans="9:9" x14ac:dyDescent="0.25">
      <c r="I765" s="4"/>
    </row>
    <row r="766" spans="9:9" x14ac:dyDescent="0.25">
      <c r="I766" s="4"/>
    </row>
    <row r="767" spans="9:9" x14ac:dyDescent="0.25">
      <c r="I767" s="4"/>
    </row>
    <row r="768" spans="9:9" x14ac:dyDescent="0.25">
      <c r="I768" s="4"/>
    </row>
    <row r="769" spans="9:9" x14ac:dyDescent="0.25">
      <c r="I769" s="4"/>
    </row>
    <row r="770" spans="9:9" x14ac:dyDescent="0.25">
      <c r="I770" s="4"/>
    </row>
    <row r="771" spans="9:9" x14ac:dyDescent="0.25">
      <c r="I771" s="4"/>
    </row>
    <row r="772" spans="9:9" x14ac:dyDescent="0.25">
      <c r="I772" s="4"/>
    </row>
    <row r="773" spans="9:9" x14ac:dyDescent="0.25">
      <c r="I773" s="4"/>
    </row>
    <row r="774" spans="9:9" x14ac:dyDescent="0.25">
      <c r="I774" s="4"/>
    </row>
    <row r="775" spans="9:9" x14ac:dyDescent="0.25">
      <c r="I775" s="4"/>
    </row>
    <row r="776" spans="9:9" x14ac:dyDescent="0.25">
      <c r="I776" s="4"/>
    </row>
    <row r="777" spans="9:9" x14ac:dyDescent="0.25">
      <c r="I777" s="4"/>
    </row>
    <row r="778" spans="9:9" x14ac:dyDescent="0.25">
      <c r="I778" s="4"/>
    </row>
    <row r="779" spans="9:9" x14ac:dyDescent="0.25">
      <c r="I779" s="4"/>
    </row>
    <row r="780" spans="9:9" x14ac:dyDescent="0.25">
      <c r="I780" s="4"/>
    </row>
    <row r="781" spans="9:9" x14ac:dyDescent="0.25">
      <c r="I781" s="4"/>
    </row>
    <row r="782" spans="9:9" x14ac:dyDescent="0.25">
      <c r="I782" s="4"/>
    </row>
    <row r="783" spans="9:9" x14ac:dyDescent="0.25">
      <c r="I783" s="4"/>
    </row>
    <row r="784" spans="9:9" x14ac:dyDescent="0.25">
      <c r="I784" s="4"/>
    </row>
    <row r="785" spans="9:9" x14ac:dyDescent="0.25">
      <c r="I785" s="4"/>
    </row>
    <row r="786" spans="9:9" x14ac:dyDescent="0.25">
      <c r="I786" s="4"/>
    </row>
  </sheetData>
  <phoneticPr fontId="3" type="noConversion"/>
  <pageMargins left="0.7" right="0.7" top="0.78740157499999996" bottom="0.78740157499999996" header="0.3" footer="0.3"/>
  <pageSetup paperSize="9" orientation="portrait" r:id="rId1"/>
  <legacy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F8D06-442A-4B65-8EFF-C11EAFB36498}">
  <dimension ref="B2:B7"/>
  <sheetViews>
    <sheetView workbookViewId="0">
      <selection activeCell="E16" sqref="E16"/>
    </sheetView>
  </sheetViews>
  <sheetFormatPr baseColWidth="10" defaultRowHeight="15" x14ac:dyDescent="0.25"/>
  <sheetData>
    <row r="2" spans="2:2" x14ac:dyDescent="0.25">
      <c r="B2" t="s">
        <v>62</v>
      </c>
    </row>
    <row r="3" spans="2:2" x14ac:dyDescent="0.25">
      <c r="B3" s="17" t="s">
        <v>63</v>
      </c>
    </row>
    <row r="4" spans="2:2" x14ac:dyDescent="0.25">
      <c r="B4" s="17" t="s">
        <v>65</v>
      </c>
    </row>
    <row r="6" spans="2:2" x14ac:dyDescent="0.25">
      <c r="B6" t="s">
        <v>64</v>
      </c>
    </row>
    <row r="7" spans="2:2" x14ac:dyDescent="0.25">
      <c r="B7" s="17" t="s">
        <v>66</v>
      </c>
    </row>
  </sheetData>
  <hyperlinks>
    <hyperlink ref="B3" r:id="rId1" xr:uid="{B9404853-FBC5-4209-B2E0-1B49CC01613D}"/>
    <hyperlink ref="B4" r:id="rId2" xr:uid="{8F18A622-5124-40DD-BFC9-8C9E928B972B}"/>
    <hyperlink ref="B7" r:id="rId3" xr:uid="{1FC2039E-7801-4AC4-A7EF-4D1E7E14EF73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Auswertung</vt:lpstr>
      <vt:lpstr>Zeiterfassung</vt:lpstr>
      <vt:lpstr>Stammdaten</vt:lpstr>
      <vt:lpstr>Hilfe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Giehl</dc:creator>
  <cp:lastModifiedBy>Bernd Giehl</cp:lastModifiedBy>
  <dcterms:created xsi:type="dcterms:W3CDTF">2024-06-21T08:02:36Z</dcterms:created>
  <dcterms:modified xsi:type="dcterms:W3CDTF">2024-06-29T08:07:16Z</dcterms:modified>
</cp:coreProperties>
</file>